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file\RedirectedFolders\ygloess\Desktop\Neuer Ordner\"/>
    </mc:Choice>
  </mc:AlternateContent>
  <xr:revisionPtr revIDLastSave="0" documentId="13_ncr:1_{7D87D349-1F45-4017-8F40-43884F6C4BDA}" xr6:coauthVersionLast="47" xr6:coauthVersionMax="47" xr10:uidLastSave="{00000000-0000-0000-0000-000000000000}"/>
  <bookViews>
    <workbookView xWindow="-29265" yWindow="600" windowWidth="29040" windowHeight="15600" activeTab="1" xr2:uid="{00000000-000D-0000-FFFF-FFFF00000000}"/>
  </bookViews>
  <sheets>
    <sheet name="Introduction" sheetId="4" r:id="rId1"/>
    <sheet name="Declaration" sheetId="1" r:id="rId2"/>
    <sheet name="Countries" sheetId="3" r:id="rId3"/>
    <sheet name="Chinese Provinces and Cities" sheetId="10" r:id="rId4"/>
    <sheet name="Sectors" sheetId="5" r:id="rId5"/>
    <sheet name="Review" sheetId="7" r:id="rId6"/>
    <sheet name="Glossary" sheetId="8" r:id="rId7"/>
    <sheet name="Languages" sheetId="9" state="hidden" r:id="rId8"/>
  </sheets>
  <definedNames>
    <definedName name="Agent">Glossary!$B$6</definedName>
    <definedName name="Agriculture">Glossary!$B$7</definedName>
    <definedName name="Authorizing_person">Glossary!$B$9</definedName>
    <definedName name="Authorizing_person_full_name">Glossary!#REF!</definedName>
    <definedName name="California_Transparency_in_Supply_Chains_Act">Glossary!$B$10</definedName>
    <definedName name="Child_Labor">Glossary!$B$12</definedName>
    <definedName name="Commercial_Sex_Act">Glossary!#REF!</definedName>
    <definedName name="Commercially_available_off_the_shelf_item">Glossary!#REF!</definedName>
    <definedName name="Company_Address">Glossary!$B$28</definedName>
    <definedName name="Company_Name">Glossary!$B$29</definedName>
    <definedName name="Company_unique_identifier_number_or_code">Glossary!$B$30</definedName>
    <definedName name="Compliance_Plan__US_Federal_Acquisition_Regulation_final_rule_on_Combating_Trafficking_in_Persons">Glossary!$B$14</definedName>
    <definedName name="Construction">Glossary!#REF!</definedName>
    <definedName name="countries_selected">Countries!$B$5</definedName>
    <definedName name="Debt_Bondage">Glossary!$B$16</definedName>
    <definedName name="Direct_or_First_Tier_Supplier">Glossary!#REF!</definedName>
    <definedName name="_xlnm.Print_Area" localSheetId="2">Countries!$A$1:$D$199</definedName>
    <definedName name="_xlnm.Print_Area" localSheetId="1">Declaration!$A$1:$M$74</definedName>
    <definedName name="_xlnm.Print_Area" localSheetId="6">Glossary!$A$1:$C$57</definedName>
    <definedName name="_xlnm.Print_Area" localSheetId="0">Introduction!$A$1:$D$26</definedName>
    <definedName name="_xlnm.Print_Area" localSheetId="5">Review!$A$1:$L$65</definedName>
    <definedName name="_xlnm.Print_Area" localSheetId="4">Sectors!$A$1:$C$15</definedName>
    <definedName name="Electronics">Glossary!#REF!</definedName>
    <definedName name="Employment_Agreements">Glossary!$B$48</definedName>
    <definedName name="Extractives_Mining_and_Basic_Metal_Production">Glossary!#REF!</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Glossary!$B$20</definedName>
    <definedName name="Human_Trafficking">Glossary!#REF!</definedName>
    <definedName name="industries_selected">Sectors!$B$5</definedName>
    <definedName name="Internal_accountability_standards">Glossary!$B$22</definedName>
    <definedName name="Key_terms_and_conditions_of_employment">Glossary!#REF!</definedName>
    <definedName name="Languages">Languages!$A$1:$A$7</definedName>
    <definedName name="Link_File">Declaration!$Q$2:$Q$3</definedName>
    <definedName name="Low_skilled_work">Glossary!$B$23</definedName>
    <definedName name="Migrant_worker">Glossary!$B$27</definedName>
    <definedName name="Modern_Slavery">Glossary!$B$26</definedName>
    <definedName name="Policy">Glossary!$B$34</definedName>
    <definedName name="Prime_Contractor">Glossary!$B$36</definedName>
    <definedName name="q7_e">Declaration!$Y$2:$Y$4</definedName>
    <definedName name="Question_5">Declaration!$Z$2:$Z$5</definedName>
    <definedName name="Recruiter">Glossary!$B$37</definedName>
    <definedName name="Recruitment_Fees">Glossary!$B$38</definedName>
    <definedName name="responses_yes_no">Declaration!$P$2:$P$3</definedName>
    <definedName name="Return_transportation">Glossary!$B$39</definedName>
    <definedName name="Servitude">Glossary!$B$40</definedName>
    <definedName name="Slavery">Glossary!#REF!</definedName>
    <definedName name="Supplier">Glossary!$B$41</definedName>
    <definedName name="Supply_chain">Glossary!$B$42</definedName>
    <definedName name="Textile_or_Apparel_Manufacturing">Glossary!#REF!</definedName>
    <definedName name="The_California_Transparency_in_Supply_Chains_Act">Glossary!#REF!</definedName>
    <definedName name="The_UK_Modern_Slavery_Act">Glossary!#REF!</definedName>
    <definedName name="Training">Glossary!$B$43</definedName>
    <definedName name="Transportation_and_Warehousing">Glossary!#REF!</definedName>
    <definedName name="UK_Modern_Slavery_Act">Glossary!$B$44</definedName>
    <definedName name="US_Federal_Acquisition_Regulation">Glossary!$B$44</definedName>
    <definedName name="Witholding_employee_identity_or_immigration_documents">Glossary!$B$47</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文件">Declaration!$J$60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4" i="1" l="1"/>
  <c r="AJ5" i="1"/>
  <c r="AJ4" i="1"/>
  <c r="U6" i="1" l="1"/>
  <c r="T6" i="1"/>
  <c r="S6" i="1"/>
  <c r="R6" i="1"/>
  <c r="Q6" i="1"/>
  <c r="P6" i="1"/>
  <c r="G50" i="1" l="1"/>
  <c r="G47" i="1"/>
  <c r="G46" i="1"/>
  <c r="G45" i="1"/>
  <c r="G44" i="1"/>
  <c r="G43" i="1"/>
  <c r="G42" i="1"/>
  <c r="G40" i="1"/>
  <c r="G39" i="1"/>
  <c r="G38" i="1"/>
  <c r="G37" i="1"/>
  <c r="G36" i="1"/>
  <c r="G35" i="1"/>
  <c r="I28" i="7"/>
  <c r="I29" i="7"/>
  <c r="I30" i="7"/>
  <c r="I31" i="7"/>
  <c r="N20" i="7"/>
  <c r="N21" i="7"/>
  <c r="N22" i="7"/>
  <c r="N23" i="7"/>
  <c r="Q6" i="7"/>
  <c r="Q7" i="7"/>
  <c r="Q8" i="7"/>
  <c r="Q9" i="7"/>
  <c r="Q10" i="7"/>
  <c r="Q11" i="7"/>
  <c r="Q13" i="7"/>
  <c r="Q15" i="7"/>
  <c r="Q16" i="7"/>
  <c r="Q17"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5" i="7"/>
  <c r="Q136" i="7"/>
  <c r="Q137" i="7"/>
  <c r="Q138" i="7"/>
  <c r="Q139" i="7"/>
  <c r="Q140" i="7"/>
  <c r="Q141" i="7"/>
  <c r="Q142" i="7"/>
  <c r="Q143" i="7"/>
  <c r="Q145" i="7"/>
  <c r="Q146" i="7"/>
  <c r="Q147" i="7"/>
  <c r="Q148" i="7"/>
  <c r="Q149" i="7"/>
  <c r="Q150" i="7"/>
  <c r="Q151" i="7"/>
  <c r="Q152" i="7"/>
  <c r="Q153" i="7"/>
  <c r="Q154" i="7"/>
  <c r="Q155" i="7"/>
  <c r="Q156" i="7"/>
  <c r="Q157" i="7"/>
  <c r="Q159" i="7"/>
  <c r="Q160" i="7"/>
  <c r="Q161" i="7"/>
  <c r="Q163" i="7"/>
  <c r="Q164" i="7"/>
  <c r="Q165" i="7"/>
  <c r="Q166" i="7"/>
  <c r="Q168" i="7"/>
  <c r="Q169" i="7"/>
  <c r="Q170" i="7"/>
  <c r="Q171" i="7"/>
  <c r="Q172" i="7"/>
  <c r="Q173" i="7"/>
  <c r="Q174" i="7"/>
  <c r="Q175" i="7"/>
  <c r="Q176" i="7"/>
  <c r="Q177" i="7"/>
  <c r="Q178" i="7"/>
  <c r="Q179" i="7"/>
  <c r="Q180" i="7"/>
  <c r="Q181" i="7"/>
  <c r="Q182" i="7"/>
  <c r="Q183" i="7"/>
  <c r="Q184" i="7"/>
  <c r="Q185" i="7"/>
  <c r="Q186" i="7"/>
  <c r="Q187" i="7"/>
  <c r="Q188" i="7"/>
  <c r="Q189" i="7"/>
  <c r="Q190" i="7"/>
  <c r="Q191" i="7"/>
  <c r="I39" i="7"/>
  <c r="H39" i="7"/>
  <c r="E39" i="7"/>
  <c r="M39" i="7" s="1"/>
  <c r="I23" i="7"/>
  <c r="I22" i="7"/>
  <c r="I21" i="7"/>
  <c r="I20" i="7"/>
  <c r="I15" i="7"/>
  <c r="E15" i="7" l="1"/>
  <c r="M15" i="7" s="1"/>
  <c r="E16" i="7"/>
  <c r="E17" i="7"/>
  <c r="E18" i="7"/>
  <c r="E19" i="7"/>
  <c r="M19" i="7" s="1"/>
  <c r="E20" i="7"/>
  <c r="E21" i="7"/>
  <c r="E22" i="7"/>
  <c r="E23" i="7"/>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6" i="3"/>
  <c r="M20" i="7" l="1"/>
  <c r="O20" i="7" s="1"/>
  <c r="P20" i="7" s="1"/>
  <c r="M16" i="7"/>
  <c r="M23" i="7"/>
  <c r="O23" i="7" s="1"/>
  <c r="P23" i="7" s="1"/>
  <c r="M22" i="7"/>
  <c r="O22" i="7" s="1"/>
  <c r="P22" i="7" s="1"/>
  <c r="M18" i="7"/>
  <c r="M21" i="7"/>
  <c r="O21" i="7" s="1"/>
  <c r="P21" i="7" s="1"/>
  <c r="M17" i="7"/>
  <c r="D32" i="1"/>
  <c r="D23" i="7" s="1"/>
  <c r="B19" i="4"/>
  <c r="B18" i="4"/>
  <c r="C5" i="10"/>
  <c r="B23" i="10"/>
  <c r="B22" i="10"/>
  <c r="B21" i="10"/>
  <c r="B20" i="10"/>
  <c r="B19" i="10"/>
  <c r="B18" i="10"/>
  <c r="B17" i="10"/>
  <c r="B16" i="10"/>
  <c r="B15" i="10"/>
  <c r="B14" i="10"/>
  <c r="B13" i="10"/>
  <c r="B12" i="10"/>
  <c r="B11" i="10"/>
  <c r="B10" i="10"/>
  <c r="B9" i="10"/>
  <c r="B8" i="10"/>
  <c r="B7" i="10"/>
  <c r="B6" i="10"/>
  <c r="B5" i="10"/>
  <c r="B4" i="10"/>
  <c r="B3" i="10"/>
  <c r="B2" i="10"/>
  <c r="D25" i="1"/>
  <c r="D16" i="7" s="1"/>
  <c r="D31" i="1"/>
  <c r="D22" i="7" s="1"/>
  <c r="G48" i="1"/>
  <c r="F39" i="7" s="1"/>
  <c r="AI4" i="1"/>
  <c r="D48" i="1"/>
  <c r="D39" i="7" s="1"/>
  <c r="D27" i="1"/>
  <c r="D18" i="7" s="1"/>
  <c r="D28" i="1"/>
  <c r="D19" i="7" s="1"/>
  <c r="C50" i="8"/>
  <c r="C11" i="8"/>
  <c r="B11" i="8"/>
  <c r="B50" i="8"/>
  <c r="G52" i="1"/>
  <c r="G39" i="7" l="1"/>
  <c r="N39" i="7" s="1"/>
  <c r="C5" i="3"/>
  <c r="B161" i="3"/>
  <c r="B162" i="3"/>
  <c r="B163" i="3"/>
  <c r="Q162" i="7" s="1"/>
  <c r="B164" i="3"/>
  <c r="B165" i="3"/>
  <c r="B166" i="3"/>
  <c r="B167" i="3"/>
  <c r="B168" i="3"/>
  <c r="Q167" i="7" s="1"/>
  <c r="B169" i="3"/>
  <c r="B170" i="3"/>
  <c r="B171" i="3"/>
  <c r="B172" i="3"/>
  <c r="B173" i="3"/>
  <c r="B174" i="3"/>
  <c r="B175" i="3"/>
  <c r="B176" i="3"/>
  <c r="B177" i="3"/>
  <c r="B178" i="3"/>
  <c r="B179" i="3"/>
  <c r="B180" i="3"/>
  <c r="B181" i="3"/>
  <c r="B182" i="3"/>
  <c r="B183" i="3"/>
  <c r="B184" i="3"/>
  <c r="B185" i="3"/>
  <c r="B186" i="3"/>
  <c r="B187" i="3"/>
  <c r="B188" i="3"/>
  <c r="B189" i="3"/>
  <c r="B190" i="3"/>
  <c r="B191" i="3"/>
  <c r="B192" i="3"/>
  <c r="B193" i="3"/>
  <c r="Q192" i="7" s="1"/>
  <c r="B7" i="3"/>
  <c r="B8" i="3"/>
  <c r="B9" i="3"/>
  <c r="B10" i="3"/>
  <c r="B11" i="3"/>
  <c r="B12" i="3"/>
  <c r="B13" i="3"/>
  <c r="Q12" i="7" s="1"/>
  <c r="B14" i="3"/>
  <c r="B15" i="3"/>
  <c r="Q14" i="7" s="1"/>
  <c r="B16" i="3"/>
  <c r="B17" i="3"/>
  <c r="B18" i="3"/>
  <c r="B19" i="3"/>
  <c r="Q18" i="7" s="1"/>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Q69" i="7" s="1"/>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Q134" i="7" s="1"/>
  <c r="B136" i="3"/>
  <c r="B137" i="3"/>
  <c r="B138" i="3"/>
  <c r="B139" i="3"/>
  <c r="B140" i="3"/>
  <c r="B141" i="3"/>
  <c r="B142" i="3"/>
  <c r="B143" i="3"/>
  <c r="B144" i="3"/>
  <c r="B145" i="3"/>
  <c r="Q144" i="7" s="1"/>
  <c r="B146" i="3"/>
  <c r="B147" i="3"/>
  <c r="B148" i="3"/>
  <c r="B149" i="3"/>
  <c r="B150" i="3"/>
  <c r="B151" i="3"/>
  <c r="B152" i="3"/>
  <c r="B153" i="3"/>
  <c r="B154" i="3"/>
  <c r="B155" i="3"/>
  <c r="B156" i="3"/>
  <c r="B157" i="3"/>
  <c r="B158" i="3"/>
  <c r="B159" i="3"/>
  <c r="Q158" i="7" s="1"/>
  <c r="B160" i="3"/>
  <c r="B5" i="3"/>
  <c r="P39" i="7" l="1"/>
  <c r="O39" i="7"/>
  <c r="G55" i="1"/>
  <c r="R13" i="7" l="1"/>
  <c r="R12" i="7"/>
  <c r="R11" i="7"/>
  <c r="R10" i="7"/>
  <c r="R9" i="7"/>
  <c r="R8" i="7"/>
  <c r="R7" i="7"/>
  <c r="R5" i="7"/>
  <c r="Q5" i="7"/>
  <c r="K5" i="7" s="1"/>
  <c r="N64" i="7" l="1"/>
  <c r="N62" i="7"/>
  <c r="N19" i="7"/>
  <c r="N18" i="7"/>
  <c r="N17" i="7"/>
  <c r="N16" i="7"/>
  <c r="N15" i="7"/>
  <c r="N14" i="7"/>
  <c r="N12" i="7"/>
  <c r="N11" i="7"/>
  <c r="N10" i="7"/>
  <c r="N9" i="7"/>
  <c r="N8" i="7"/>
  <c r="N7" i="7"/>
  <c r="N6" i="7"/>
  <c r="N5" i="7"/>
  <c r="I43" i="7" l="1"/>
  <c r="I42" i="7"/>
  <c r="I41" i="7"/>
  <c r="H42" i="7"/>
  <c r="H43" i="7"/>
  <c r="G51" i="1"/>
  <c r="D52" i="1"/>
  <c r="D43" i="7" s="1"/>
  <c r="D51" i="1"/>
  <c r="D42" i="7" s="1"/>
  <c r="C8" i="8" l="1"/>
  <c r="B8" i="8"/>
  <c r="Q3" i="1" l="1"/>
  <c r="Q2" i="1"/>
  <c r="G58" i="1" l="1"/>
  <c r="C35" i="8" l="1"/>
  <c r="B35" i="8"/>
  <c r="B6" i="3"/>
  <c r="G68" i="1"/>
  <c r="G59" i="1"/>
  <c r="G57" i="1"/>
  <c r="G54" i="1"/>
  <c r="AH4" i="1"/>
  <c r="C15" i="8" l="1"/>
  <c r="C14" i="8"/>
  <c r="C54" i="8"/>
  <c r="C55" i="8"/>
  <c r="C53" i="8"/>
  <c r="C52" i="8"/>
  <c r="C51" i="8"/>
  <c r="C49" i="8"/>
  <c r="C48" i="8"/>
  <c r="C47" i="8"/>
  <c r="C46" i="8"/>
  <c r="C45" i="8"/>
  <c r="C44" i="8"/>
  <c r="C43" i="8"/>
  <c r="C42" i="8"/>
  <c r="C41" i="8"/>
  <c r="C40" i="8"/>
  <c r="C39" i="8"/>
  <c r="C34" i="8"/>
  <c r="C33" i="8"/>
  <c r="C32" i="8"/>
  <c r="C31" i="8"/>
  <c r="C30" i="8"/>
  <c r="C29" i="8"/>
  <c r="C28" i="8"/>
  <c r="C27" i="8"/>
  <c r="C26" i="8"/>
  <c r="C25" i="8"/>
  <c r="C24" i="8"/>
  <c r="C23" i="8"/>
  <c r="C22" i="8"/>
  <c r="C21" i="8"/>
  <c r="C20" i="8"/>
  <c r="C19" i="8"/>
  <c r="C18" i="8"/>
  <c r="C17" i="8"/>
  <c r="C16" i="8"/>
  <c r="C38" i="8"/>
  <c r="C37" i="8"/>
  <c r="C36" i="8"/>
  <c r="C6" i="8"/>
  <c r="C7" i="8"/>
  <c r="C9" i="8"/>
  <c r="C10" i="8"/>
  <c r="C12" i="8"/>
  <c r="C13" i="8"/>
  <c r="B55" i="8"/>
  <c r="B51" i="8"/>
  <c r="B52" i="8"/>
  <c r="B53" i="8"/>
  <c r="B54" i="8"/>
  <c r="B49" i="8"/>
  <c r="B6" i="8"/>
  <c r="B7" i="8"/>
  <c r="B9" i="8"/>
  <c r="B10" i="8"/>
  <c r="B12" i="8"/>
  <c r="B13" i="8"/>
  <c r="B14" i="8"/>
  <c r="B15" i="8"/>
  <c r="B16" i="8"/>
  <c r="B17" i="8"/>
  <c r="B18" i="8"/>
  <c r="B19" i="8"/>
  <c r="B20" i="8"/>
  <c r="B21" i="8"/>
  <c r="B22" i="8"/>
  <c r="B23" i="8"/>
  <c r="B24" i="8"/>
  <c r="B25" i="8"/>
  <c r="B26" i="8"/>
  <c r="B27" i="8"/>
  <c r="B28" i="8"/>
  <c r="B29" i="8"/>
  <c r="B30" i="8"/>
  <c r="B31" i="8"/>
  <c r="B32" i="8"/>
  <c r="B33" i="8"/>
  <c r="B34" i="8"/>
  <c r="B36" i="8"/>
  <c r="B37" i="8"/>
  <c r="B38" i="8"/>
  <c r="B39" i="8"/>
  <c r="B40" i="8"/>
  <c r="B41" i="8"/>
  <c r="B42" i="8"/>
  <c r="B43" i="8"/>
  <c r="B44" i="8"/>
  <c r="B45" i="8"/>
  <c r="B46" i="8"/>
  <c r="B47" i="8"/>
  <c r="B48" i="8"/>
  <c r="C4" i="8"/>
  <c r="C5" i="8"/>
  <c r="Z3" i="1"/>
  <c r="W5" i="1"/>
  <c r="X4" i="1" s="1"/>
  <c r="Y2" i="1" l="1"/>
  <c r="G4" i="1" l="1"/>
  <c r="B49" i="1" l="1"/>
  <c r="AG4" i="1" l="1"/>
  <c r="AF4" i="1"/>
  <c r="AE4" i="1"/>
  <c r="AB4" i="1"/>
  <c r="AC4" i="1"/>
  <c r="AA2" i="1"/>
  <c r="Z5" i="1"/>
  <c r="Z4" i="1"/>
  <c r="W4" i="1"/>
  <c r="AD4" i="1"/>
  <c r="Y3" i="1"/>
  <c r="U4" i="1"/>
  <c r="T4" i="1"/>
  <c r="S4" i="1"/>
  <c r="R4" i="1"/>
  <c r="T3" i="1"/>
  <c r="AD3" i="1" s="1"/>
  <c r="S3" i="1"/>
  <c r="R3" i="1"/>
  <c r="P3" i="1"/>
  <c r="AJ3" i="1" s="1"/>
  <c r="T2" i="1"/>
  <c r="AB2" i="1" s="1"/>
  <c r="R2" i="1"/>
  <c r="S2" i="1"/>
  <c r="P2" i="1"/>
  <c r="J17" i="7" s="1"/>
  <c r="G70" i="1"/>
  <c r="G66" i="1"/>
  <c r="G65" i="1"/>
  <c r="G63" i="1"/>
  <c r="G61" i="1"/>
  <c r="G60" i="1"/>
  <c r="G56" i="1"/>
  <c r="AJ2" i="1" l="1"/>
  <c r="J18" i="7"/>
  <c r="J16" i="7"/>
  <c r="AC2" i="1"/>
  <c r="AE3" i="1"/>
  <c r="AD2" i="1"/>
  <c r="W2" i="1"/>
  <c r="X2" i="1" s="1"/>
  <c r="W3" i="1"/>
  <c r="AB3" i="1"/>
  <c r="AA3" i="1" s="1"/>
  <c r="Z2" i="1"/>
  <c r="AE2" i="1"/>
  <c r="AC3" i="1"/>
  <c r="U2" i="1"/>
  <c r="V2" i="1" s="1"/>
  <c r="U3" i="1"/>
  <c r="V3" i="1" s="1"/>
  <c r="AF2" i="1" l="1"/>
  <c r="AI2" i="1"/>
  <c r="AH3" i="1"/>
  <c r="AI3" i="1"/>
  <c r="Y4" i="1"/>
  <c r="X3" i="1"/>
  <c r="AG3" i="1"/>
  <c r="AF3" i="1"/>
  <c r="AH2" i="1"/>
  <c r="AG2" i="1"/>
  <c r="I60" i="7" l="1"/>
  <c r="H60" i="7"/>
  <c r="E60" i="7"/>
  <c r="M60" i="7" s="1"/>
  <c r="I52" i="7"/>
  <c r="I50" i="7"/>
  <c r="I49" i="7"/>
  <c r="I48" i="7"/>
  <c r="I47" i="7"/>
  <c r="E52" i="7"/>
  <c r="M52" i="7" s="1"/>
  <c r="H52" i="7"/>
  <c r="H50" i="7"/>
  <c r="E50" i="7"/>
  <c r="M50" i="7" s="1"/>
  <c r="H49" i="7"/>
  <c r="E49" i="7"/>
  <c r="M49" i="7" s="1"/>
  <c r="H48" i="7"/>
  <c r="E48" i="7"/>
  <c r="M48" i="7" s="1"/>
  <c r="H47" i="7"/>
  <c r="E47" i="7"/>
  <c r="M47" i="7" s="1"/>
  <c r="E46" i="7"/>
  <c r="M51" i="7" s="1"/>
  <c r="H46" i="7"/>
  <c r="I46" i="7"/>
  <c r="F52" i="7"/>
  <c r="E51" i="7" l="1"/>
  <c r="F51" i="7" s="1"/>
  <c r="J52" i="7"/>
  <c r="G52" i="7"/>
  <c r="N52" i="7" s="1"/>
  <c r="P52" i="7" s="1"/>
  <c r="O52" i="7" l="1"/>
  <c r="I19" i="7"/>
  <c r="B5" i="8"/>
  <c r="D61" i="1" l="1"/>
  <c r="D52" i="7" s="1"/>
  <c r="F60" i="7" l="1"/>
  <c r="D68" i="1"/>
  <c r="D60" i="7" s="1"/>
  <c r="G60" i="7" l="1"/>
  <c r="N60" i="7" s="1"/>
  <c r="P60" i="7" s="1"/>
  <c r="J60" i="7"/>
  <c r="F50" i="7"/>
  <c r="F49" i="7"/>
  <c r="F48" i="7"/>
  <c r="F47" i="7"/>
  <c r="D59" i="1"/>
  <c r="D50" i="7" s="1"/>
  <c r="D58" i="1"/>
  <c r="D49" i="7" s="1"/>
  <c r="D57" i="1"/>
  <c r="D48" i="7" s="1"/>
  <c r="D56" i="1"/>
  <c r="D47" i="7" s="1"/>
  <c r="B13" i="4"/>
  <c r="B12" i="4"/>
  <c r="O60" i="7" l="1"/>
  <c r="J50" i="7"/>
  <c r="G50" i="7"/>
  <c r="N50" i="7" s="1"/>
  <c r="J47" i="7"/>
  <c r="G47" i="7"/>
  <c r="N47" i="7" s="1"/>
  <c r="J48" i="7"/>
  <c r="G48" i="7"/>
  <c r="N48" i="7" s="1"/>
  <c r="J49" i="7"/>
  <c r="G49" i="7"/>
  <c r="N49" i="7" s="1"/>
  <c r="P50" i="7" l="1"/>
  <c r="O50" i="7"/>
  <c r="O49" i="7"/>
  <c r="P49" i="7"/>
  <c r="P48" i="7"/>
  <c r="O48" i="7"/>
  <c r="P47" i="7"/>
  <c r="O47" i="7"/>
  <c r="E57" i="7"/>
  <c r="M57" i="7" s="1"/>
  <c r="E37" i="7"/>
  <c r="M37" i="7" s="1"/>
  <c r="F46" i="7" l="1"/>
  <c r="B6" i="1"/>
  <c r="G46" i="7" l="1"/>
  <c r="J46" i="7" s="1"/>
  <c r="G62" i="7" l="1"/>
  <c r="K13" i="7"/>
  <c r="K4" i="7"/>
  <c r="K2" i="7"/>
  <c r="D70" i="1" l="1"/>
  <c r="B67" i="1" l="1"/>
  <c r="B69" i="1"/>
  <c r="I64" i="7" l="1"/>
  <c r="I62" i="7"/>
  <c r="I58" i="7"/>
  <c r="I57" i="7"/>
  <c r="I55" i="7"/>
  <c r="I51" i="7"/>
  <c r="I45" i="7"/>
  <c r="I38" i="7"/>
  <c r="I37" i="7"/>
  <c r="I36" i="7"/>
  <c r="I35" i="7"/>
  <c r="I34" i="7"/>
  <c r="I33" i="7"/>
  <c r="I27" i="7"/>
  <c r="I26" i="7"/>
  <c r="I18" i="7"/>
  <c r="I17" i="7"/>
  <c r="I16" i="7"/>
  <c r="I14" i="7"/>
  <c r="I12" i="7"/>
  <c r="I11" i="7"/>
  <c r="I10" i="7"/>
  <c r="I9" i="7"/>
  <c r="I8" i="7"/>
  <c r="I7" i="7"/>
  <c r="I6" i="7"/>
  <c r="I5" i="7"/>
  <c r="B3" i="7"/>
  <c r="J2" i="7"/>
  <c r="I2" i="7"/>
  <c r="H2" i="7"/>
  <c r="G2" i="7"/>
  <c r="F2" i="7"/>
  <c r="E2" i="7"/>
  <c r="D2" i="7"/>
  <c r="C2" i="7"/>
  <c r="B2" i="7"/>
  <c r="B73" i="1" l="1"/>
  <c r="B72" i="1"/>
  <c r="B63" i="7" s="1"/>
  <c r="B61" i="7"/>
  <c r="B59" i="7"/>
  <c r="D66" i="1"/>
  <c r="D65" i="1"/>
  <c r="D63" i="1"/>
  <c r="B64" i="1"/>
  <c r="B56" i="7" s="1"/>
  <c r="B62" i="1"/>
  <c r="B54" i="7" s="1"/>
  <c r="D55" i="1"/>
  <c r="D46" i="7" s="1"/>
  <c r="D60" i="1"/>
  <c r="D54" i="1"/>
  <c r="B53" i="1"/>
  <c r="B44" i="7" s="1"/>
  <c r="D50" i="1"/>
  <c r="B40" i="7"/>
  <c r="D47" i="1"/>
  <c r="D43" i="1"/>
  <c r="D44" i="1"/>
  <c r="D45" i="1"/>
  <c r="D46" i="1"/>
  <c r="D41" i="1"/>
  <c r="D42" i="1"/>
  <c r="D35" i="1"/>
  <c r="D36" i="1"/>
  <c r="D37" i="1"/>
  <c r="D38" i="1"/>
  <c r="D39" i="1"/>
  <c r="D40" i="1"/>
  <c r="D34" i="1"/>
  <c r="B33" i="1"/>
  <c r="B24" i="7" s="1"/>
  <c r="D30" i="1"/>
  <c r="D21" i="7" s="1"/>
  <c r="D24" i="1"/>
  <c r="D15" i="7" s="1"/>
  <c r="D26" i="1"/>
  <c r="D17" i="7" s="1"/>
  <c r="D29" i="1"/>
  <c r="D20" i="7" s="1"/>
  <c r="D23" i="1"/>
  <c r="D14" i="7" s="1"/>
  <c r="B22" i="1"/>
  <c r="B13" i="7" s="1"/>
  <c r="L21" i="1"/>
  <c r="J21" i="1"/>
  <c r="I21" i="1"/>
  <c r="G21" i="1"/>
  <c r="F21" i="1"/>
  <c r="D21" i="1"/>
  <c r="C21" i="1"/>
  <c r="B21" i="1"/>
  <c r="B19" i="1"/>
  <c r="B10" i="1"/>
  <c r="B11" i="1"/>
  <c r="B12" i="1"/>
  <c r="B13" i="1"/>
  <c r="B14" i="1"/>
  <c r="B15" i="1"/>
  <c r="B16" i="1"/>
  <c r="B17" i="1"/>
  <c r="B18" i="1"/>
  <c r="B9" i="1"/>
  <c r="B8" i="1"/>
  <c r="B4" i="7" s="1"/>
  <c r="J4" i="1"/>
  <c r="B4" i="1"/>
  <c r="B4" i="8"/>
  <c r="B3" i="8"/>
  <c r="B2" i="8"/>
  <c r="C5" i="5"/>
  <c r="B7" i="5"/>
  <c r="R6" i="7" s="1"/>
  <c r="K14" i="7" s="1"/>
  <c r="B8" i="5"/>
  <c r="B9" i="5"/>
  <c r="B10" i="5"/>
  <c r="B11" i="5"/>
  <c r="B12" i="5"/>
  <c r="B13" i="5"/>
  <c r="B14" i="5"/>
  <c r="B6" i="5"/>
  <c r="B5" i="5" l="1"/>
  <c r="B4" i="5"/>
  <c r="B3" i="5"/>
  <c r="B2" i="5"/>
  <c r="D5" i="3" l="1"/>
  <c r="F23" i="1" s="1"/>
  <c r="B3" i="3"/>
  <c r="B4" i="3"/>
  <c r="B2" i="3"/>
  <c r="B4" i="4"/>
  <c r="B25" i="4"/>
  <c r="B24" i="4"/>
  <c r="B23" i="4"/>
  <c r="B22" i="4"/>
  <c r="B21" i="4"/>
  <c r="B20" i="4"/>
  <c r="B17" i="4"/>
  <c r="B16" i="4"/>
  <c r="B15" i="4"/>
  <c r="B14" i="4"/>
  <c r="B11" i="4"/>
  <c r="B10" i="4"/>
  <c r="B9" i="4"/>
  <c r="B8" i="4"/>
  <c r="B7" i="4"/>
  <c r="B6" i="4"/>
  <c r="B5" i="4"/>
  <c r="E14" i="7" l="1"/>
  <c r="E62" i="7"/>
  <c r="M62" i="7" s="1"/>
  <c r="D62" i="7"/>
  <c r="M14" i="7" l="1"/>
  <c r="O14" i="7" s="1"/>
  <c r="P14" i="7" s="1"/>
  <c r="J14" i="7"/>
  <c r="O62" i="7"/>
  <c r="P62" i="7"/>
  <c r="E64" i="7"/>
  <c r="M64" i="7" s="1"/>
  <c r="H51" i="7"/>
  <c r="O64" i="7" l="1"/>
  <c r="P64" i="7"/>
  <c r="F27" i="7"/>
  <c r="D27" i="7"/>
  <c r="E27" i="7"/>
  <c r="M27" i="7" s="1"/>
  <c r="H27" i="7"/>
  <c r="D28" i="7"/>
  <c r="E28" i="7"/>
  <c r="M28" i="7" s="1"/>
  <c r="F28" i="7"/>
  <c r="H28" i="7"/>
  <c r="D29" i="7"/>
  <c r="E29" i="7"/>
  <c r="M29" i="7" s="1"/>
  <c r="F29" i="7"/>
  <c r="H29" i="7"/>
  <c r="D30" i="7"/>
  <c r="E30" i="7"/>
  <c r="M30" i="7" s="1"/>
  <c r="F30" i="7"/>
  <c r="H30" i="7"/>
  <c r="D31" i="7"/>
  <c r="E31" i="7"/>
  <c r="M31" i="7" s="1"/>
  <c r="F31" i="7"/>
  <c r="H31" i="7"/>
  <c r="G27" i="7" l="1"/>
  <c r="J27" i="7" s="1"/>
  <c r="G30" i="7"/>
  <c r="J30" i="7" s="1"/>
  <c r="G29" i="7"/>
  <c r="J29" i="7" s="1"/>
  <c r="G28" i="7"/>
  <c r="J28" i="7" s="1"/>
  <c r="G31" i="7"/>
  <c r="J31" i="7" s="1"/>
  <c r="N28" i="7" l="1"/>
  <c r="N29" i="7"/>
  <c r="N30" i="7"/>
  <c r="N31" i="7"/>
  <c r="N27" i="7"/>
  <c r="E38" i="7"/>
  <c r="M38" i="7" s="1"/>
  <c r="F38" i="7"/>
  <c r="D38" i="7"/>
  <c r="H38" i="7"/>
  <c r="P28" i="7" l="1"/>
  <c r="O28" i="7"/>
  <c r="P31" i="7"/>
  <c r="O31" i="7"/>
  <c r="P27" i="7"/>
  <c r="O27" i="7"/>
  <c r="P30" i="7"/>
  <c r="O30" i="7"/>
  <c r="P29" i="7"/>
  <c r="O29" i="7"/>
  <c r="G38" i="7"/>
  <c r="J38" i="7" s="1"/>
  <c r="N38" i="7" l="1"/>
  <c r="E35" i="7"/>
  <c r="M35" i="7" s="1"/>
  <c r="P38" i="7" l="1"/>
  <c r="O38" i="7"/>
  <c r="G51" i="7" l="1"/>
  <c r="N51" i="7" s="1"/>
  <c r="J51" i="7"/>
  <c r="E8" i="7"/>
  <c r="M8" i="7" l="1"/>
  <c r="O8" i="7" s="1"/>
  <c r="P8" i="7" s="1"/>
  <c r="F45" i="7"/>
  <c r="F58" i="7"/>
  <c r="F33" i="7"/>
  <c r="F57" i="7"/>
  <c r="F55" i="7"/>
  <c r="H33" i="7"/>
  <c r="F37" i="7"/>
  <c r="H36" i="7"/>
  <c r="F36" i="7"/>
  <c r="F35" i="7"/>
  <c r="F34" i="7"/>
  <c r="F26" i="7"/>
  <c r="E26" i="7"/>
  <c r="M26" i="7" s="1"/>
  <c r="H26" i="7"/>
  <c r="E11" i="7"/>
  <c r="H57" i="7"/>
  <c r="H37" i="7"/>
  <c r="P51" i="7"/>
  <c r="H58" i="7"/>
  <c r="H34" i="7"/>
  <c r="E45" i="7"/>
  <c r="M45" i="7" s="1"/>
  <c r="E58" i="7"/>
  <c r="M58" i="7" s="1"/>
  <c r="H41" i="7"/>
  <c r="D58" i="7"/>
  <c r="H55" i="7"/>
  <c r="E55" i="7"/>
  <c r="M55" i="7" s="1"/>
  <c r="H45" i="7"/>
  <c r="D45" i="7"/>
  <c r="D41" i="7"/>
  <c r="H35" i="7"/>
  <c r="E33" i="7"/>
  <c r="M33" i="7" s="1"/>
  <c r="E36" i="7"/>
  <c r="M36" i="7" s="1"/>
  <c r="E34" i="7"/>
  <c r="M34" i="7" s="1"/>
  <c r="D35" i="7"/>
  <c r="D36" i="7"/>
  <c r="D37" i="7"/>
  <c r="D34" i="7"/>
  <c r="D33" i="7"/>
  <c r="D32" i="7"/>
  <c r="E10" i="7"/>
  <c r="E12" i="7"/>
  <c r="E7" i="7"/>
  <c r="E6" i="7"/>
  <c r="E5" i="7"/>
  <c r="E9" i="7"/>
  <c r="D5" i="7"/>
  <c r="D64" i="7"/>
  <c r="D57" i="7"/>
  <c r="D55" i="7"/>
  <c r="D51" i="7"/>
  <c r="D26" i="7"/>
  <c r="D25" i="7"/>
  <c r="D12" i="7"/>
  <c r="D11" i="7"/>
  <c r="D10" i="7"/>
  <c r="D9" i="7"/>
  <c r="D8" i="7"/>
  <c r="D7" i="7"/>
  <c r="D6" i="7"/>
  <c r="J11" i="7"/>
  <c r="M7" i="7" l="1"/>
  <c r="O7" i="7" s="1"/>
  <c r="P7" i="7" s="1"/>
  <c r="M9" i="7"/>
  <c r="O9" i="7" s="1"/>
  <c r="P9" i="7" s="1"/>
  <c r="M12" i="7"/>
  <c r="O12" i="7" s="1"/>
  <c r="P12" i="7" s="1"/>
  <c r="M5" i="7"/>
  <c r="O5" i="7" s="1"/>
  <c r="P5" i="7" s="1"/>
  <c r="M10" i="7"/>
  <c r="O10" i="7" s="1"/>
  <c r="P10" i="7" s="1"/>
  <c r="M6" i="7"/>
  <c r="O6" i="7" s="1"/>
  <c r="P6" i="7" s="1"/>
  <c r="M11" i="7"/>
  <c r="O11" i="7" s="1"/>
  <c r="P11" i="7" s="1"/>
  <c r="O51" i="7"/>
  <c r="O17" i="7"/>
  <c r="P17" i="7" s="1"/>
  <c r="O16" i="7"/>
  <c r="P16" i="7" s="1"/>
  <c r="G37" i="7"/>
  <c r="N37" i="7" s="1"/>
  <c r="G34" i="7"/>
  <c r="J34" i="7" s="1"/>
  <c r="J37" i="7"/>
  <c r="G58" i="7"/>
  <c r="J58" i="7" s="1"/>
  <c r="G35" i="7"/>
  <c r="J35" i="7" s="1"/>
  <c r="G33" i="7"/>
  <c r="J33" i="7" s="1"/>
  <c r="G36" i="7"/>
  <c r="J36" i="7" s="1"/>
  <c r="G55" i="7"/>
  <c r="J55" i="7" s="1"/>
  <c r="J45" i="7"/>
  <c r="G45" i="7"/>
  <c r="N45" i="7" s="1"/>
  <c r="O45" i="7" s="1"/>
  <c r="G57" i="7"/>
  <c r="J57" i="7" s="1"/>
  <c r="G26" i="7"/>
  <c r="J26" i="7" s="1"/>
  <c r="J10" i="7"/>
  <c r="J7" i="7"/>
  <c r="N57" i="7" l="1"/>
  <c r="P57" i="7" s="1"/>
  <c r="N36" i="7"/>
  <c r="N33" i="7"/>
  <c r="N35" i="7"/>
  <c r="N34" i="7"/>
  <c r="N26" i="7"/>
  <c r="N58" i="7"/>
  <c r="N55" i="7"/>
  <c r="P45" i="7"/>
  <c r="P37" i="7"/>
  <c r="O37" i="7"/>
  <c r="O19" i="7"/>
  <c r="P19" i="7" s="1"/>
  <c r="O18" i="7"/>
  <c r="P18" i="7" s="1"/>
  <c r="O15" i="7"/>
  <c r="P15" i="7" s="1"/>
  <c r="E41" i="7"/>
  <c r="M41" i="7" s="1"/>
  <c r="O57" i="7" l="1"/>
  <c r="P33" i="7"/>
  <c r="O33" i="7"/>
  <c r="P34" i="7"/>
  <c r="O34" i="7"/>
  <c r="P35" i="7"/>
  <c r="O35" i="7"/>
  <c r="P36" i="7"/>
  <c r="O36" i="7"/>
  <c r="P26" i="7"/>
  <c r="O26" i="7"/>
  <c r="P58" i="7"/>
  <c r="O58" i="7"/>
  <c r="O55" i="7"/>
  <c r="P55" i="7"/>
  <c r="E43" i="7"/>
  <c r="M43" i="7" s="1"/>
  <c r="E42" i="7"/>
  <c r="M42" i="7" s="1"/>
  <c r="F41" i="7"/>
  <c r="F43" i="7" l="1"/>
  <c r="F42" i="7"/>
  <c r="G41" i="7"/>
  <c r="J41" i="7" s="1"/>
  <c r="G43" i="7" l="1"/>
  <c r="N43" i="7" s="1"/>
  <c r="J43" i="7"/>
  <c r="G42" i="7"/>
  <c r="N42" i="7" s="1"/>
  <c r="J42" i="7"/>
  <c r="N41" i="7"/>
  <c r="P43" i="7" l="1"/>
  <c r="O43" i="7"/>
  <c r="P42" i="7"/>
  <c r="O42" i="7"/>
  <c r="P41" i="7"/>
  <c r="O41" i="7"/>
  <c r="L2" i="7" l="1"/>
</calcChain>
</file>

<file path=xl/sharedStrings.xml><?xml version="1.0" encoding="utf-8"?>
<sst xmlns="http://schemas.openxmlformats.org/spreadsheetml/2006/main" count="4597" uniqueCount="3583">
  <si>
    <t>Yes</t>
  </si>
  <si>
    <t>No</t>
  </si>
  <si>
    <t>Supporting Documentation Required</t>
  </si>
  <si>
    <t>x</t>
  </si>
  <si>
    <t>a</t>
  </si>
  <si>
    <t>b</t>
  </si>
  <si>
    <t>c</t>
  </si>
  <si>
    <t>d</t>
  </si>
  <si>
    <t>e</t>
  </si>
  <si>
    <t>f</t>
  </si>
  <si>
    <t>Agent</t>
  </si>
  <si>
    <t>An agent is defined as any individual (including a director, an officer, an employee, or an independent contractor) authorized to act on behalf of your organization.</t>
  </si>
  <si>
    <t>Commercial sex act is defined as any sex act on account of which anything of value is given to or received by any person.</t>
  </si>
  <si>
    <t>Internal accountability standards</t>
  </si>
  <si>
    <t>Migrant worker</t>
  </si>
  <si>
    <t>Recruiter</t>
  </si>
  <si>
    <t>Supplier</t>
  </si>
  <si>
    <t>Supply chain</t>
  </si>
  <si>
    <t>Training</t>
  </si>
  <si>
    <t>Afghanistan</t>
  </si>
  <si>
    <t>Albania</t>
  </si>
  <si>
    <t>Algeria</t>
  </si>
  <si>
    <t>Angola</t>
  </si>
  <si>
    <t>Azerbaijan</t>
  </si>
  <si>
    <t>Bangladesh</t>
  </si>
  <si>
    <t>Barbados</t>
  </si>
  <si>
    <t>Belarus</t>
  </si>
  <si>
    <t>Belize</t>
  </si>
  <si>
    <t>Benin</t>
  </si>
  <si>
    <t>Bhutan</t>
  </si>
  <si>
    <t>Botswana</t>
  </si>
  <si>
    <t>Brazil</t>
  </si>
  <si>
    <t>Bulgaria</t>
  </si>
  <si>
    <t>Burkina Faso</t>
  </si>
  <si>
    <t>Burundi</t>
  </si>
  <si>
    <t>Cabo Verde</t>
  </si>
  <si>
    <t>Cambodia</t>
  </si>
  <si>
    <t>Cameroon</t>
  </si>
  <si>
    <t>Central African Republic</t>
  </si>
  <si>
    <t>Chad</t>
  </si>
  <si>
    <t>Comoros</t>
  </si>
  <si>
    <t>Costa Rica</t>
  </si>
  <si>
    <t>Croatia</t>
  </si>
  <si>
    <t>Cuba</t>
  </si>
  <si>
    <t>Curaçao</t>
  </si>
  <si>
    <t>Djibouti</t>
  </si>
  <si>
    <t>Dominican Republic</t>
  </si>
  <si>
    <t>Ecuador</t>
  </si>
  <si>
    <t>Egypt</t>
  </si>
  <si>
    <t>El Salvador</t>
  </si>
  <si>
    <t>Equatorial Guinea</t>
  </si>
  <si>
    <t>Eritrea</t>
  </si>
  <si>
    <t>Ethiopia</t>
  </si>
  <si>
    <t>Fiji</t>
  </si>
  <si>
    <t>Gabon</t>
  </si>
  <si>
    <t>Gambia, The</t>
  </si>
  <si>
    <t>Ghana</t>
  </si>
  <si>
    <t>Greece</t>
  </si>
  <si>
    <t>Guatemala</t>
  </si>
  <si>
    <t>Guinea-Bissau</t>
  </si>
  <si>
    <t>Haiti</t>
  </si>
  <si>
    <t>Honduras</t>
  </si>
  <si>
    <t>Hong Kong</t>
  </si>
  <si>
    <t>Hungary</t>
  </si>
  <si>
    <t>India</t>
  </si>
  <si>
    <t>Indonesia</t>
  </si>
  <si>
    <t>Iraq</t>
  </si>
  <si>
    <t>Jamaica</t>
  </si>
  <si>
    <t>Jordan</t>
  </si>
  <si>
    <t>Kazakhstan</t>
  </si>
  <si>
    <t>Kenya</t>
  </si>
  <si>
    <t>Kosovo</t>
  </si>
  <si>
    <t>Kuwait</t>
  </si>
  <si>
    <t>Latvia</t>
  </si>
  <si>
    <t>Lebanon</t>
  </si>
  <si>
    <t>Lesotho</t>
  </si>
  <si>
    <t>Liberia</t>
  </si>
  <si>
    <t>Libya</t>
  </si>
  <si>
    <t>Macau</t>
  </si>
  <si>
    <t>Madagascar</t>
  </si>
  <si>
    <t>Malawi</t>
  </si>
  <si>
    <t>Malaysia</t>
  </si>
  <si>
    <t>Maldives</t>
  </si>
  <si>
    <t>Mali</t>
  </si>
  <si>
    <t>Malta</t>
  </si>
  <si>
    <t>Marshall Islands</t>
  </si>
  <si>
    <t>Mauritania</t>
  </si>
  <si>
    <t>Mauritius</t>
  </si>
  <si>
    <t>Mexico</t>
  </si>
  <si>
    <t>Mongolia</t>
  </si>
  <si>
    <t>Montenegro</t>
  </si>
  <si>
    <t>Morocco</t>
  </si>
  <si>
    <t>Mozambique</t>
  </si>
  <si>
    <t>Namibia</t>
  </si>
  <si>
    <t>Nepal</t>
  </si>
  <si>
    <t>Nicaragua</t>
  </si>
  <si>
    <t>Niger</t>
  </si>
  <si>
    <t>Nigeria</t>
  </si>
  <si>
    <t>Oman</t>
  </si>
  <si>
    <t>Pakistan</t>
  </si>
  <si>
    <t>Palau</t>
  </si>
  <si>
    <t>Panama</t>
  </si>
  <si>
    <t>Papua New Guinea</t>
  </si>
  <si>
    <t>Paraguay</t>
  </si>
  <si>
    <t>Peru</t>
  </si>
  <si>
    <t>Qatar</t>
  </si>
  <si>
    <t>Romania</t>
  </si>
  <si>
    <t>Rwanda</t>
  </si>
  <si>
    <t>Senegal</t>
  </si>
  <si>
    <t>Sierra Leone</t>
  </si>
  <si>
    <t>Singapore</t>
  </si>
  <si>
    <t>Solomon Islands</t>
  </si>
  <si>
    <t>Somalia</t>
  </si>
  <si>
    <t>South Africa</t>
  </si>
  <si>
    <t>South Sudan</t>
  </si>
  <si>
    <t>Sri Lanka</t>
  </si>
  <si>
    <t>St. Lucia</t>
  </si>
  <si>
    <t>Sudan</t>
  </si>
  <si>
    <t>Suriname</t>
  </si>
  <si>
    <t>Seychelles</t>
  </si>
  <si>
    <t>Tajikistan</t>
  </si>
  <si>
    <t>Thailand</t>
  </si>
  <si>
    <t>Timor-Leste</t>
  </si>
  <si>
    <t>Togo</t>
  </si>
  <si>
    <t>Tonga</t>
  </si>
  <si>
    <t>Tunisia</t>
  </si>
  <si>
    <t>Turkey</t>
  </si>
  <si>
    <t>Turkmenistan</t>
  </si>
  <si>
    <t>Uganda</t>
  </si>
  <si>
    <t>Ukraine</t>
  </si>
  <si>
    <t>United Arab Emirates</t>
  </si>
  <si>
    <t>Uruguay</t>
  </si>
  <si>
    <t>Uzbekistan</t>
  </si>
  <si>
    <t>Vietnam</t>
  </si>
  <si>
    <t>Yemen</t>
  </si>
  <si>
    <t>Zambia</t>
  </si>
  <si>
    <t>Zimbabwe</t>
  </si>
  <si>
    <t>Introduction</t>
  </si>
  <si>
    <t>Construction</t>
  </si>
  <si>
    <t>Forestry</t>
  </si>
  <si>
    <t>Hospitality</t>
  </si>
  <si>
    <t>Policy</t>
  </si>
  <si>
    <t>Response Provided</t>
  </si>
  <si>
    <t>Countries Tab</t>
  </si>
  <si>
    <t>Review Tab</t>
  </si>
  <si>
    <t>Glossary Tab</t>
  </si>
  <si>
    <t>URL or File</t>
  </si>
  <si>
    <t>URL</t>
  </si>
  <si>
    <t>Notes</t>
  </si>
  <si>
    <t>Return transportation</t>
  </si>
  <si>
    <t>File</t>
  </si>
  <si>
    <t>Declaration Tab</t>
  </si>
  <si>
    <t>Low-skilled work</t>
  </si>
  <si>
    <t>Housing provided or arranged</t>
  </si>
  <si>
    <t>N/A - We do not use recruiters</t>
  </si>
  <si>
    <t>Go to Question</t>
  </si>
  <si>
    <t>N/A - We do not hire foreign migrant workers</t>
  </si>
  <si>
    <t>N/A - We do not provide or arrange housing</t>
  </si>
  <si>
    <t>N/A - We do not hire foreign or domestic migrant workers</t>
  </si>
  <si>
    <t>Saudi Arabia</t>
  </si>
  <si>
    <t>Serbia</t>
  </si>
  <si>
    <t>Slavery</t>
  </si>
  <si>
    <t>Slavery, in accordance with the United Nations (UN) 1926 Slavery Convention, is the status or condition of a person over whom all or any of the powers attaching to the right of ownership are exercised.</t>
  </si>
  <si>
    <t>Servitude</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</si>
  <si>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</si>
  <si>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Authorizing person</t>
  </si>
  <si>
    <t>Term</t>
  </si>
  <si>
    <t>Explanation</t>
  </si>
  <si>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</si>
  <si>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Comments</t>
  </si>
  <si>
    <t>countries</t>
  </si>
  <si>
    <t>Countries Selected</t>
  </si>
  <si>
    <t>Industries Selected</t>
  </si>
  <si>
    <t>Industries</t>
  </si>
  <si>
    <t>Child labor</t>
  </si>
  <si>
    <t>Commercial sex act</t>
  </si>
  <si>
    <t>Debt bondage</t>
  </si>
  <si>
    <t>Fishing and aquaculture</t>
  </si>
  <si>
    <t>Forced labor</t>
  </si>
  <si>
    <t>Housekeeping / facilities operation</t>
  </si>
  <si>
    <t>Human trafficking</t>
  </si>
  <si>
    <t>Modern slavery</t>
  </si>
  <si>
    <t>Recruitment fees</t>
  </si>
  <si>
    <t>Extractives / mining and basic metal production</t>
  </si>
  <si>
    <t>Transportation and warehousing</t>
  </si>
  <si>
    <t>Textile and apparel manufacturing</t>
  </si>
  <si>
    <t>UK Modern Slavery Act</t>
  </si>
  <si>
    <t>California Transparency in Supply Chains Act</t>
  </si>
  <si>
    <t>Electrical products manufacturing</t>
  </si>
  <si>
    <t>Iceland</t>
  </si>
  <si>
    <t>English</t>
  </si>
  <si>
    <t>French</t>
  </si>
  <si>
    <t>Spanish</t>
  </si>
  <si>
    <t>German</t>
  </si>
  <si>
    <t>Chinese</t>
  </si>
  <si>
    <t>Japanese</t>
  </si>
  <si>
    <t>Portugese</t>
  </si>
  <si>
    <t>English Text to be Translated</t>
  </si>
  <si>
    <t xml:space="preserve">International French </t>
  </si>
  <si>
    <t>Latin American Spanish</t>
  </si>
  <si>
    <t>Simplified Chinese</t>
  </si>
  <si>
    <r>
      <rPr>
        <b/>
        <sz val="11"/>
        <color theme="0"/>
        <rFont val="Calibri"/>
        <family val="2"/>
      </rPr>
      <t>European Portuguese</t>
    </r>
  </si>
  <si>
    <t>Introducción</t>
  </si>
  <si>
    <r>
      <rPr>
        <sz val="11"/>
        <rFont val="Calibri"/>
        <family val="2"/>
      </rPr>
      <t>Einleitung</t>
    </r>
  </si>
  <si>
    <t>简介</t>
  </si>
  <si>
    <t>はじめに</t>
  </si>
  <si>
    <r>
      <rPr>
        <sz val="11"/>
        <rFont val="Calibri"/>
        <family val="2"/>
      </rPr>
      <t>Introdução</t>
    </r>
  </si>
  <si>
    <t>About the Slavery &amp; Trafficking Risk Template (STRT)</t>
  </si>
  <si>
    <t>À propos du Slavery &amp; Trafficking Risk Template (STRT)</t>
  </si>
  <si>
    <r>
      <t xml:space="preserve">Acerca de la plantilla </t>
    </r>
    <r>
      <rPr>
        <sz val="11"/>
        <rFont val="Calibri"/>
        <family val="2"/>
      </rPr>
      <t>Slavery &amp; Trafficking Risk Template (STRT)</t>
    </r>
  </si>
  <si>
    <r>
      <rPr>
        <sz val="11"/>
        <rFont val="Calibri"/>
        <family val="2"/>
      </rPr>
      <t>Über das Slavery &amp; Trafficking Risk Template (STRT)</t>
    </r>
    <r>
      <rPr>
        <sz val="11"/>
        <rFont val="Calibri"/>
        <family val="2"/>
      </rPr>
      <t xml:space="preserve"> (Vorlage zu den Risiken von Sklaverei und Menschenhandel)</t>
    </r>
  </si>
  <si>
    <t>关于Slavery &amp; Trafficking Risk Template（STRT）</t>
  </si>
  <si>
    <t>Slavery &amp; Trafficking Risk Template (STRT) について</t>
  </si>
  <si>
    <r>
      <rPr>
        <sz val="11"/>
        <rFont val="Calibri"/>
        <family val="2"/>
      </rPr>
      <t>Sobre o Slavery &amp; Trafficking Risk Template (STRT)</t>
    </r>
  </si>
  <si>
    <t>STRT是支持企业反奴隶制与人口贩卖合规项目的免费开源模板，旨在成为从整个供应链收集和分享奴隶制与人口贩卖风险与合规相关数据的单个标准调查问卷。此模板由多个利益相关方组成的开发委员会维护，以满足日渐增加的标准化交流供应链数据的需要。</t>
  </si>
  <si>
    <t>STRTは、奴隷・人身取引防止コンプライアンスプログラムで使用できる無料のオープンソーステンプレートです。このテンプレートの目標は、サプライチェーン全体で奴隷や人身取引のリスク、コンプライアンス関連のデータを収集し、共有するための標準サーベイの役割を果たすことです。STRTは、複数のステークホルダーで構成される開発委員会によって管理されており、高まるサプライチェーンのデータ交換への標準化したアプローチの必要性に応えています。</t>
  </si>
  <si>
    <t>Why am I completing the STRT?</t>
  </si>
  <si>
    <t>Pourquoi dois-je compléter le STRT ?</t>
  </si>
  <si>
    <r>
      <t xml:space="preserve">¿Por qué debo completar la </t>
    </r>
    <r>
      <rPr>
        <sz val="11"/>
        <rFont val="Calibri"/>
        <family val="2"/>
      </rPr>
      <t>STRT?</t>
    </r>
  </si>
  <si>
    <r>
      <rPr>
        <sz val="11"/>
        <rFont val="Calibri"/>
        <family val="2"/>
      </rPr>
      <t>Warum fülle ich die STRT</t>
    </r>
    <r>
      <rPr>
        <sz val="11"/>
        <rFont val="Calibri"/>
        <family val="2"/>
      </rPr>
      <t xml:space="preserve"> aus?</t>
    </r>
  </si>
  <si>
    <t>为什么我要完成STRT？</t>
  </si>
  <si>
    <t>どうして私は、STRTに回答しなければならないのですか。</t>
  </si>
  <si>
    <r>
      <rPr>
        <sz val="11"/>
        <rFont val="Calibri"/>
        <family val="2"/>
      </rPr>
      <t>Por que motivo estou a responder ao STRT?</t>
    </r>
  </si>
  <si>
    <t>In all likelihood, you are completing the STRT at the request of one or more of your customers.</t>
  </si>
  <si>
    <t>De toute évidence, vous complétez le STRT sur demande de l’un, ou plusieurs, de vos clients.</t>
  </si>
  <si>
    <r>
      <t xml:space="preserve">Lo más probable es que deba completar la </t>
    </r>
    <r>
      <rPr>
        <sz val="11"/>
        <rFont val="Calibri"/>
        <family val="2"/>
      </rPr>
      <t>STRT a solicitud de uno o más de sus clientes.</t>
    </r>
  </si>
  <si>
    <r>
      <rPr>
        <sz val="11"/>
        <rFont val="Calibri"/>
        <family val="2"/>
      </rPr>
      <t>Sie füllen mit großer Wahrscheinlichkeit die STRT auf Anforderung eines oder mehrerer Ihrer Kunden aus.</t>
    </r>
  </si>
  <si>
    <t>您极有可能是应您的一位或多位客户请求而需完成STRT。</t>
  </si>
  <si>
    <t>おそらくは、貴社の取引先一社以上の要請により、STRTへの回答が必要となっています。</t>
  </si>
  <si>
    <r>
      <rPr>
        <sz val="11"/>
        <rFont val="Calibri"/>
        <family val="2"/>
      </rPr>
      <t>Muito provavelmente, está a responder ao STRT a pedido de um ou mais dos seus clientes.</t>
    </r>
  </si>
  <si>
    <t>像您客户这样的公司正在面临逐渐增加的法律要求和压力，应对潜在的奴隶制和人口贩卖影响。这些公司采取积极行动做出回应，关注和降低供应链中的奴隶制和人口贩卖风险。他们的做法是从像您这样的供应商收集风险和合规相关数据，更好地对准和重视风险降低行动，并在某些情况下完善公开披露信息。</t>
  </si>
  <si>
    <t>奴隷や人身取引の潜在的な影響に対処することを要請する規制要件が厳しくなり、圧力も増しています。貴社の取引先のような企業はこのような情勢に直面しているのです。貴社のようなサプライヤーからデータを収集し、より良くリスク緩和行動にターゲットを絞り、優先付けることにより、未然防止策を講じ、場合によっては情報開示書を改善します。</t>
  </si>
  <si>
    <t>How does the STRT work?</t>
  </si>
  <si>
    <t>Comment fonctionne le STRT ?</t>
  </si>
  <si>
    <r>
      <t xml:space="preserve">¿Cómo funciona la </t>
    </r>
    <r>
      <rPr>
        <sz val="11"/>
        <rFont val="Calibri"/>
        <family val="2"/>
      </rPr>
      <t>STRT?</t>
    </r>
  </si>
  <si>
    <r>
      <rPr>
        <sz val="11"/>
        <rFont val="Calibri"/>
        <family val="2"/>
      </rPr>
      <t>Wie funktioniert die STRT?</t>
    </r>
  </si>
  <si>
    <t>STRT如何运用？</t>
  </si>
  <si>
    <t>STRTのしくみはどうなっていますか？</t>
  </si>
  <si>
    <r>
      <rPr>
        <sz val="11"/>
        <rFont val="Calibri"/>
        <family val="2"/>
      </rPr>
      <t>Como é que o STRT funciona?</t>
    </r>
  </si>
  <si>
    <t>Onglet Déclaration</t>
  </si>
  <si>
    <t>Pestaña de Declaración</t>
  </si>
  <si>
    <r>
      <rPr>
        <sz val="11"/>
        <rFont val="Calibri"/>
        <family val="2"/>
      </rPr>
      <t>Reiter „Deklaration“</t>
    </r>
  </si>
  <si>
    <t>声明选项卡</t>
  </si>
  <si>
    <t>[開示] タブ</t>
  </si>
  <si>
    <r>
      <rPr>
        <sz val="11"/>
        <rFont val="Calibri"/>
        <family val="2"/>
      </rPr>
      <t>Separador "Declaração"</t>
    </r>
  </si>
  <si>
    <t>This tab contains the STRT survey questions that you must complete and submit to your customer, and identifies the required supporting documentation to be submitted along with the STRT.</t>
  </si>
  <si>
    <t>Cet onglet contient les questions de l’enquête STRT auxquelles vous devez répondre avant de la soumettre à votre client, et identifie les pièces justificatives requises à soumettre avec le STRT.</t>
  </si>
  <si>
    <r>
      <t xml:space="preserve">Esta pestaña contiene las preguntas de la encuesta </t>
    </r>
    <r>
      <rPr>
        <sz val="11"/>
        <rFont val="Calibri"/>
        <family val="2"/>
      </rPr>
      <t>STRT que debe completar y enviar a su cliente, y detalla la documentación de apoyo requerida que se debe enviar junto con el STRT.</t>
    </r>
  </si>
  <si>
    <r>
      <rPr>
        <sz val="11"/>
        <rFont val="Calibri"/>
        <family val="2"/>
      </rPr>
      <t>Dieser Reiter enthält die Fragen der STRT-Umfrage, die Sie ausfüllen und Ihrem Kunden einreichen müssen, und identifiziert die erforderlichen Belegunterlagen, die gemeinsam mit der STRT eingereicht werden müssen.</t>
    </r>
  </si>
  <si>
    <t>此选项卡包含您必须完成并提交您客户的STRT调查问题，同时指出将与STRT一同提交的支持性文件。</t>
  </si>
  <si>
    <t>このタブには、STRTサーベイの質問が記載されており、必ず回答して取引先に送信しなければなりません。このタブにはまた、STRTと共に提出しなければならない裏付け資料が指定されています。</t>
  </si>
  <si>
    <r>
      <rPr>
        <sz val="11"/>
        <rFont val="Calibri"/>
        <family val="2"/>
      </rPr>
      <t>Este separador contém as perguntas do inquérito STRT que tem de responder e enviar para o seu cliente, e identifica a documentação de suporte necessária a ser enviada juntamente com o STRT.</t>
    </r>
  </si>
  <si>
    <t>Onglet Pays</t>
  </si>
  <si>
    <t>Pestaña de Países</t>
  </si>
  <si>
    <r>
      <rPr>
        <sz val="11"/>
        <rFont val="Calibri"/>
        <family val="2"/>
      </rPr>
      <t>Reiter „Länder“</t>
    </r>
  </si>
  <si>
    <t>国家选项卡</t>
  </si>
  <si>
    <t>[国] タブ</t>
  </si>
  <si>
    <r>
      <rPr>
        <sz val="11"/>
        <rFont val="Calibri"/>
        <family val="2"/>
      </rPr>
      <t>Separador "Países"</t>
    </r>
  </si>
  <si>
    <t>按问题1要求使用此选项卡选择您公司的经营所在国，并以此作为参考回答问题2。</t>
  </si>
  <si>
    <t>このタブを使用し、質問1で貴社の操業国を選択し、質問2に回答する際に参考にします。</t>
  </si>
  <si>
    <t>Onglet Secteurs</t>
  </si>
  <si>
    <t>Pestaña de Industrias</t>
  </si>
  <si>
    <r>
      <rPr>
        <sz val="11"/>
        <rFont val="Calibri"/>
        <family val="2"/>
      </rPr>
      <t>Reiter „Branchen“</t>
    </r>
  </si>
  <si>
    <t>行业选项卡</t>
  </si>
  <si>
    <t>[産業] タブ</t>
  </si>
  <si>
    <t>Onglet Révision</t>
  </si>
  <si>
    <t>Pestaña de Revisión</t>
  </si>
  <si>
    <r>
      <rPr>
        <sz val="11"/>
        <rFont val="Calibri"/>
        <family val="2"/>
      </rPr>
      <t>Reiter „Überprüfung“</t>
    </r>
  </si>
  <si>
    <t>查看选项卡</t>
  </si>
  <si>
    <t>[レビュー] タブ</t>
  </si>
  <si>
    <r>
      <rPr>
        <sz val="11"/>
        <rFont val="Calibri"/>
        <family val="2"/>
      </rPr>
      <t>Separador "Rever"</t>
    </r>
  </si>
  <si>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</si>
  <si>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</si>
  <si>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</si>
  <si>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r>
      <rPr>
        <sz val="11"/>
        <rFont val="Calibri"/>
        <family val="2"/>
      </rPr>
      <t>Mit diesem Reiter können Sie schnell fehlende Felder innerhalb der STRT erkennen und Ihre Antworten vor dem Einreichen überprüfen.</t>
    </r>
  </si>
  <si>
    <t>此选项卡让您快速找出STRT中漏填的部分，并在提交前检查您的答案。</t>
  </si>
  <si>
    <t>STRTの中で記入漏れがあったフィールドを素早く見つけ、提出前に回答を確認することができます。</t>
  </si>
  <si>
    <r>
      <rPr>
        <sz val="11"/>
        <rFont val="Calibri"/>
        <family val="2"/>
      </rPr>
      <t>Este separador permite-lhe identificar rapidamente campos em falta no STRT e verificar as suas respostas antes do envio.</t>
    </r>
  </si>
  <si>
    <t>Onglet Glossaire</t>
  </si>
  <si>
    <t>Pestaña de Glosario</t>
  </si>
  <si>
    <r>
      <rPr>
        <sz val="11"/>
        <rFont val="Calibri"/>
        <family val="2"/>
      </rPr>
      <t>Reiter „Glossar“</t>
    </r>
  </si>
  <si>
    <t>词汇选项卡</t>
  </si>
  <si>
    <t>[用語] タブ</t>
  </si>
  <si>
    <r>
      <rPr>
        <sz val="11"/>
        <rFont val="Calibri"/>
        <family val="2"/>
      </rPr>
      <t>Separador "Glossário"</t>
    </r>
  </si>
  <si>
    <t>This tab provides definitions and explanations of key terms and concepts referred to within the STRT.</t>
  </si>
  <si>
    <t>Cet onglet comporte les définitions et les explications des termes et concepts clés mentionnés dans le STRT.</t>
  </si>
  <si>
    <r>
      <t xml:space="preserve">Esta pestaña brinda definiciones y explicaciones de términos y conceptos clave a los que se hace referencia dentro de la </t>
    </r>
    <r>
      <rPr>
        <sz val="11"/>
        <rFont val="Calibri"/>
        <family val="2"/>
      </rPr>
      <t>STRT.</t>
    </r>
  </si>
  <si>
    <r>
      <rPr>
        <sz val="11"/>
        <rFont val="Calibri"/>
        <family val="2"/>
      </rPr>
      <t>Dieser Reiter bietet Definitionen und Erläuterungen von wichtigen Begriffen und Konzepten, auf die sich in der STRT bezogen wird.</t>
    </r>
  </si>
  <si>
    <t>此选项卡提供STRT涉及的关键术语和概念的定义与解释。</t>
  </si>
  <si>
    <t>このタブには、STRT内で使用されている主要な用語と概念に関する定義と説明が記載されています。</t>
  </si>
  <si>
    <r>
      <rPr>
        <sz val="11"/>
        <rFont val="Calibri"/>
        <family val="2"/>
      </rPr>
      <t>Este separador apresenta a definição e explicação de termos e conceitos essenciais referidos no STRT.</t>
    </r>
  </si>
  <si>
    <t>Description: The Slavery &amp; Trafficking Risk Template (STRT) is a standard survey for the collection and sharing of slavery and human trafficking risk and compliance-related data across supply chains. In all likelihood, you are completing the STRT at the request of one or more of your customers, and will need to submit the STRT along with supporting documentation once completed.</t>
  </si>
  <si>
    <t>Description : Le Slavery &amp; Trafficking Risk Template (STRT) constitue une enquête standard pour la collecte et le partage des données relatives aux risques et à la conformité de l'esclavage et de la traite d’êtres humains au sein des chaînes d'approvisionnement. De toute évidence, vous complétez le STRT sur demande de l’un, ou plusieurs, de vos clients, et devez accompagner le STRT de pièces justificatives une fois celui-ci complété.</t>
  </si>
  <si>
    <r>
      <t xml:space="preserve">Descripción: la plantilla </t>
    </r>
    <r>
      <rPr>
        <sz val="11"/>
        <rFont val="Calibri"/>
        <family val="2"/>
      </rPr>
      <t>Slavery &amp; Trafficking Risk Template (STRT) es una encuesta estándar para recolectar y compartir datos relativos a los riesgos y cumplimientos normativos sobre esclavitud y tráfico humano a lo largo de las cadenas de suministro. Lo más probable es que esté completando esta STRT a solicitud de uno o más de sus clientes, y deberá enviar la STRT junto con la documentación de apoyo una vez completada.</t>
    </r>
  </si>
  <si>
    <r>
      <rPr>
        <sz val="11"/>
        <rFont val="Calibri"/>
        <family val="2"/>
      </rPr>
      <t>Beschreibung: Die Slavery &amp; Trafficking Risk Template (Vorlage zu den Risiken von Sklaverei und Menschenhandel, STRT) ist eine Standardumfrage zur Erfassung und Weitergabe von Risiken für Sklaverei und Menschenhandel sowie Compliance-relevanter Daten über die Lieferketten hinweg. Sie füllen mit großer Wahrscheinlichkeit die STRT auf Anforderung eines oder mehrerer Ihrer Kunden aus, und Sie müssen die STRT zusammen mit den Belegunterlagen nach dem Ausfüllen einreichen.</t>
    </r>
  </si>
  <si>
    <t>说明：本Slavery &amp; Trafficking Risk Template（STRT）是收集和分享整个供应链中奴隶制与人口贩卖风险与合规相关数据的标准调查问卷。您极有可能应您的一位或多位客户要求完成STRT，并需要在完成后与支持性文件一同提交。</t>
  </si>
  <si>
    <t>説明: Slavery &amp; Trafficking Risk Template（STRT）は、サプライチェーン全体の奴隷や人身取引のリスク、コンプライアンス関連のデータを収集し、共有するための標準サーベイです。おそらくは、貴社の取引先一社以上の要請により、STRTへの回答をしていらっしゃるのであり、STRTに記入し終えたら裏付け資料とともに提出する必要があります。</t>
  </si>
  <si>
    <r>
      <rPr>
        <sz val="11"/>
        <rFont val="Calibri"/>
        <family val="2"/>
      </rPr>
      <t>Descrição: O Slavery &amp; Trafficking Risk Template (STRT) consiste num inquérito padronizado para a recolha e partilha de informações sobre o risco de escravatura e tráfico de seres humanos e de dados relacionados com o cumprimento das leis existentes no seio das cadeias logísticas. Muito provavelmente, está a responder ao STRT a pedido de um ou mais dos seus clientes, e terá de enviar o STRT uma vez preenchido, juntamente com documentação de suporte.</t>
    </r>
  </si>
  <si>
    <t xml:space="preserve">Version: </t>
  </si>
  <si>
    <t xml:space="preserve">Version : </t>
  </si>
  <si>
    <t>Versión:</t>
  </si>
  <si>
    <r>
      <rPr>
        <sz val="11"/>
        <rFont val="Calibri"/>
        <family val="2"/>
      </rPr>
      <t xml:space="preserve">Version: </t>
    </r>
  </si>
  <si>
    <t>版本：</t>
  </si>
  <si>
    <t>バージョン：</t>
  </si>
  <si>
    <r>
      <rPr>
        <sz val="11"/>
        <rFont val="Calibri"/>
        <family val="2"/>
      </rPr>
      <t xml:space="preserve">Versão: </t>
    </r>
  </si>
  <si>
    <t>公司信息</t>
  </si>
  <si>
    <t>会社情報</t>
  </si>
  <si>
    <t>公司名称（无缩略词）：</t>
  </si>
  <si>
    <t>会社名(略語不可)：</t>
  </si>
  <si>
    <t>公司特定识别号码或编码（可选填）：</t>
  </si>
  <si>
    <t>会社の固有識別番号またはコード（省略可能）</t>
  </si>
  <si>
    <t>公司地址（可选填）：</t>
  </si>
  <si>
    <t>会社の住所（省略可能）</t>
  </si>
  <si>
    <r>
      <rPr>
        <sz val="11"/>
        <rFont val="Calibri"/>
        <family val="2"/>
      </rPr>
      <t xml:space="preserve">Endereço comercial (opcional): </t>
    </r>
  </si>
  <si>
    <t xml:space="preserve">Contact person full name: </t>
  </si>
  <si>
    <t xml:space="preserve">Personne à contacter (nom complet) : </t>
  </si>
  <si>
    <t>Nombre completo de la persona de contacto:</t>
  </si>
  <si>
    <r>
      <rPr>
        <sz val="11"/>
        <rFont val="Calibri"/>
        <family val="2"/>
      </rPr>
      <t xml:space="preserve">Vollständiger Name der Kontaktperson: </t>
    </r>
  </si>
  <si>
    <t>联络人全名：</t>
  </si>
  <si>
    <t>担当者の氏名：</t>
  </si>
  <si>
    <r>
      <rPr>
        <sz val="11"/>
        <rFont val="Calibri"/>
        <family val="2"/>
      </rPr>
      <t xml:space="preserve">Nome completo da pessoa de contacto: </t>
    </r>
  </si>
  <si>
    <t xml:space="preserve">Contact email: </t>
  </si>
  <si>
    <t xml:space="preserve">Adresse e-mail de contact : </t>
  </si>
  <si>
    <t>Correo electrónico de contacto:</t>
  </si>
  <si>
    <r>
      <rPr>
        <sz val="11"/>
        <rFont val="Calibri"/>
        <family val="2"/>
      </rPr>
      <t xml:space="preserve">E-Mail-Adresse der Kontaktperson: </t>
    </r>
  </si>
  <si>
    <t>联络邮件：</t>
  </si>
  <si>
    <t>担当者のEメール：</t>
  </si>
  <si>
    <r>
      <rPr>
        <sz val="11"/>
        <rFont val="Calibri"/>
        <family val="2"/>
      </rPr>
      <t xml:space="preserve">E-mail de contacto: </t>
    </r>
  </si>
  <si>
    <t xml:space="preserve">Contact phone number (country code + number): </t>
  </si>
  <si>
    <t xml:space="preserve">Numéro de téléphone de contact (indicatif pays + numéro) : </t>
  </si>
  <si>
    <t>Número telefónico de contacto (código de país + número):</t>
  </si>
  <si>
    <r>
      <rPr>
        <sz val="11"/>
        <rFont val="Calibri"/>
        <family val="2"/>
      </rPr>
      <t xml:space="preserve">Telefonnummer der Kontaktperson (Ländervorwahl + Telefonnummer): </t>
    </r>
  </si>
  <si>
    <t>联络电话号码（国家代码+号码）：</t>
  </si>
  <si>
    <t>担当者の電話番号（国番号＋番号）：</t>
  </si>
  <si>
    <r>
      <rPr>
        <sz val="11"/>
        <rFont val="Calibri"/>
        <family val="2"/>
      </rPr>
      <t xml:space="preserve">N.º de telefone de contacto (indicativo do país + número): </t>
    </r>
  </si>
  <si>
    <t xml:space="preserve">Authorizing person full name: </t>
  </si>
  <si>
    <t xml:space="preserve">Personne autorisée (nom complet) : </t>
  </si>
  <si>
    <t>Nombre completo de la persona autorizante:</t>
  </si>
  <si>
    <r>
      <rPr>
        <sz val="11"/>
        <rFont val="Calibri"/>
        <family val="2"/>
      </rPr>
      <t xml:space="preserve">Vollständiger Name der autorisierenden Person: </t>
    </r>
  </si>
  <si>
    <t>授权人全名：</t>
  </si>
  <si>
    <t>正式代表者の氏名：</t>
  </si>
  <si>
    <r>
      <rPr>
        <sz val="11"/>
        <rFont val="Calibri"/>
        <family val="2"/>
      </rPr>
      <t xml:space="preserve">Nome completo da pessoa que autoriza: </t>
    </r>
  </si>
  <si>
    <t xml:space="preserve">Authorizer title: </t>
  </si>
  <si>
    <t xml:space="preserve">Titre de la personne autorisée : </t>
  </si>
  <si>
    <t>Título del autorizante:</t>
  </si>
  <si>
    <r>
      <rPr>
        <sz val="11"/>
        <rFont val="Calibri"/>
        <family val="2"/>
      </rPr>
      <t xml:space="preserve">Titel der autorisierenden Person: </t>
    </r>
  </si>
  <si>
    <t>授权人头衔：</t>
  </si>
  <si>
    <t>正式代表者の肩書：</t>
  </si>
  <si>
    <r>
      <rPr>
        <sz val="11"/>
        <rFont val="Calibri"/>
        <family val="2"/>
      </rPr>
      <t xml:space="preserve">Título do autorizador: </t>
    </r>
  </si>
  <si>
    <t xml:space="preserve">Authorizer email: </t>
  </si>
  <si>
    <t xml:space="preserve">Adresse e-mail de la personne autorisée : </t>
  </si>
  <si>
    <t>Correo electrónico del autorizante:</t>
  </si>
  <si>
    <r>
      <rPr>
        <sz val="11"/>
        <rFont val="Calibri"/>
        <family val="2"/>
      </rPr>
      <t xml:space="preserve">E-Mail der autorisierenden Person: </t>
    </r>
  </si>
  <si>
    <t>授权人电子邮件：</t>
  </si>
  <si>
    <t>正式代表者のEメール：</t>
  </si>
  <si>
    <r>
      <rPr>
        <sz val="11"/>
        <rFont val="Calibri"/>
        <family val="2"/>
      </rPr>
      <t xml:space="preserve">E-mail do autorizador: </t>
    </r>
  </si>
  <si>
    <t xml:space="preserve">Authorizer phone number (country code + number): </t>
  </si>
  <si>
    <t xml:space="preserve">Numéro de téléphone de la personne autorisée (indicatif pays + numéro) : </t>
  </si>
  <si>
    <t>Número telefónico del autorizante (código de país + número):</t>
  </si>
  <si>
    <r>
      <rPr>
        <sz val="11"/>
        <rFont val="Calibri"/>
        <family val="2"/>
      </rPr>
      <t xml:space="preserve">Telefonnummer der autorisierenden Person (Ländervorwahl + Telefonnummer): </t>
    </r>
  </si>
  <si>
    <t>授权人电话号码（国家代码+号码）：</t>
  </si>
  <si>
    <t>正式代表者の電話番号（国番号＋番号）：</t>
  </si>
  <si>
    <r>
      <rPr>
        <sz val="11"/>
        <rFont val="Calibri"/>
        <family val="2"/>
      </rPr>
      <t xml:space="preserve">N.º de telefone do autorizador (indicativo do país + número): </t>
    </r>
  </si>
  <si>
    <t xml:space="preserve">Date of completion (YYYY/MM/DD): </t>
  </si>
  <si>
    <t xml:space="preserve">Date de réalisation (AAAA/MM/JJ) : </t>
  </si>
  <si>
    <t>Fecha de finalización (AAA/MM/DD):</t>
  </si>
  <si>
    <r>
      <rPr>
        <sz val="11"/>
        <rFont val="Calibri"/>
        <family val="2"/>
      </rPr>
      <t xml:space="preserve">Fertigstellungsdatum (TT/MM/JJJJ): </t>
    </r>
  </si>
  <si>
    <t>完成日期（年/月/日）：</t>
  </si>
  <si>
    <t>記入日（YYYY/MM/DD）：</t>
  </si>
  <si>
    <r>
      <rPr>
        <sz val="11"/>
        <rFont val="Calibri"/>
        <family val="2"/>
      </rPr>
      <t xml:space="preserve">Data de preenchimento (AAAA/MM/DD): </t>
    </r>
  </si>
  <si>
    <t xml:space="preserve">Question    </t>
  </si>
  <si>
    <t>Pregunta</t>
  </si>
  <si>
    <r>
      <rPr>
        <sz val="11"/>
        <rFont val="Calibri"/>
        <family val="2"/>
      </rPr>
      <t xml:space="preserve">Frage    </t>
    </r>
  </si>
  <si>
    <t>问题</t>
  </si>
  <si>
    <t>質問</t>
  </si>
  <si>
    <r>
      <rPr>
        <sz val="11"/>
        <rFont val="Calibri"/>
        <family val="2"/>
      </rPr>
      <t xml:space="preserve">Questão    </t>
    </r>
  </si>
  <si>
    <t># Subpregunta</t>
  </si>
  <si>
    <r>
      <rPr>
        <sz val="11"/>
        <rFont val="Calibri"/>
        <family val="2"/>
      </rPr>
      <t># Unterfrage</t>
    </r>
  </si>
  <si>
    <t>#子问题</t>
  </si>
  <si>
    <t># サブ・クエスチョン</t>
  </si>
  <si>
    <r>
      <rPr>
        <sz val="11"/>
        <rFont val="Calibri"/>
        <family val="2"/>
      </rPr>
      <t>Subquestão n.º</t>
    </r>
  </si>
  <si>
    <t>Pièces justificatives requises</t>
  </si>
  <si>
    <t>Documentación de apoyo requerida</t>
  </si>
  <si>
    <r>
      <rPr>
        <sz val="11"/>
        <rFont val="Calibri"/>
        <family val="2"/>
      </rPr>
      <t>Belegunterlagen erforderlich</t>
    </r>
  </si>
  <si>
    <t>所需的支持性文件</t>
  </si>
  <si>
    <t>裏付け資料が必要</t>
  </si>
  <si>
    <r>
      <rPr>
        <sz val="11"/>
        <rFont val="Calibri"/>
        <family val="2"/>
      </rPr>
      <t>Documentação de suporte necessária</t>
    </r>
  </si>
  <si>
    <t>Commentaires</t>
  </si>
  <si>
    <t>Comentarios</t>
  </si>
  <si>
    <r>
      <rPr>
        <sz val="11"/>
        <rFont val="Calibri"/>
        <family val="2"/>
      </rPr>
      <t>Kommentare</t>
    </r>
  </si>
  <si>
    <t>评论</t>
  </si>
  <si>
    <t>コメント</t>
  </si>
  <si>
    <r>
      <rPr>
        <sz val="11"/>
        <rFont val="Calibri"/>
        <family val="2"/>
      </rPr>
      <t>Comentários</t>
    </r>
  </si>
  <si>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</si>
  <si>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</si>
  <si>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</si>
  <si>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</si>
  <si>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</si>
  <si>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r>
      <rPr>
        <sz val="11"/>
        <rFont val="Calibri"/>
        <family val="2"/>
      </rPr>
      <t>sich an allen Formen der Zwangsarbeit und des Menschenhandels (auch als moderne Sklaverei bezeichnet) zu beteiligen?</t>
    </r>
  </si>
  <si>
    <t>所有形式的强制劳动和人口贩卖（也称为现代奴隶制）？</t>
  </si>
  <si>
    <t>あらゆる形態の強制労働や人身取引（現代奴隷とも呼ばれる）に関与している</t>
  </si>
  <si>
    <r>
      <rPr>
        <sz val="11"/>
        <rFont val="Calibri"/>
        <family val="2"/>
      </rPr>
      <t>Participar em todas as formas de trabalho forçado e tráfico de seres humanos (também designado por "escravatura moderna")?</t>
    </r>
  </si>
  <si>
    <t>engaging in child labor?</t>
  </si>
  <si>
    <t>se livrer au travail des enfants ?</t>
  </si>
  <si>
    <t>Ocupar mano de obra infantil.</t>
  </si>
  <si>
    <r>
      <rPr>
        <sz val="11"/>
        <rFont val="Calibri"/>
        <family val="2"/>
      </rPr>
      <t>sich an Kinderarbeit zu beteiligen?</t>
    </r>
  </si>
  <si>
    <t>使用童工？</t>
  </si>
  <si>
    <t>児童労働に関与している</t>
  </si>
  <si>
    <r>
      <rPr>
        <sz val="11"/>
        <rFont val="Calibri"/>
        <family val="2"/>
      </rPr>
      <t>Participar em situações de trabalho infantil?</t>
    </r>
  </si>
  <si>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</si>
  <si>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</si>
  <si>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</si>
  <si>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r>
      <rPr>
        <sz val="11"/>
        <rFont val="Calibri"/>
        <family val="2"/>
      </rPr>
      <t>Personalbeschaffer einzusetzen, die die örtlichen Arbeitsgesetze des Landes nicht einhalten, in dem die Rekrutierung stattfindet?</t>
    </r>
  </si>
  <si>
    <t>使用不遵守招聘所在国劳工法的招聘方？</t>
  </si>
  <si>
    <t>募集が行われている国の労働法に順守しない人材紹介事業者を使用している</t>
  </si>
  <si>
    <r>
      <rPr>
        <sz val="11"/>
        <rFont val="Calibri"/>
        <family val="2"/>
      </rPr>
      <t>Recorrer a angariadores que não cumpram a legislação laboral local do país no qual o recrutamento tem lugar?</t>
    </r>
  </si>
  <si>
    <t>procuring commercial sex acts during the length of the contract?</t>
  </si>
  <si>
    <t>faire acte de prostitution pendant la durée du contrat ?</t>
  </si>
  <si>
    <t>Contratar actos sexuales comerciales durante la duración de este contrato.</t>
  </si>
  <si>
    <r>
      <rPr>
        <sz val="11"/>
        <rFont val="Calibri"/>
        <family val="2"/>
      </rPr>
      <t>sich während der Dauer des Vertrages gewerbsmäßige sexuelle Handlungen zu verschaffen?</t>
    </r>
  </si>
  <si>
    <t>在合同期间购买商业性行为？</t>
  </si>
  <si>
    <t>契約期間中に商業的性行為を調達する</t>
  </si>
  <si>
    <r>
      <rPr>
        <sz val="11"/>
        <rFont val="Calibri"/>
        <family val="2"/>
      </rPr>
      <t>Procurar serviços de sexo remunerado durante o período de duração do contrato?</t>
    </r>
  </si>
  <si>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</si>
  <si>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</si>
  <si>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为员工提供或安排的住宿条件达到该国住房及安全标准？</t>
  </si>
  <si>
    <r>
      <rPr>
        <sz val="11"/>
        <rFont val="Calibri"/>
        <family val="2"/>
      </rPr>
      <t>Oferta ou disponibilização de alojamento para os vossos funcionários, em conformidade com as normas de segurança e alojamento do país anfitrião?</t>
    </r>
  </si>
  <si>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</si>
  <si>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</si>
  <si>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</si>
  <si>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</si>
  <si>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r>
      <rPr>
        <sz val="11"/>
        <rFont val="Calibri"/>
        <family val="2"/>
      </rPr>
      <t>Que os salários cumprem os requisitos legais aplicáveis do país anfitrião ou, no caso de não existir um salário mínimo legal, os salários estão em linha com os salários predominantes na indústria?</t>
    </r>
  </si>
  <si>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</si>
  <si>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</si>
  <si>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r>
      <rPr>
        <sz val="11"/>
        <rFont val="Calibri"/>
        <family val="2"/>
      </rPr>
      <t>Erhalten Ihre Mitarbeiter mit direkter Verantwortung für das Lieferkettenmanagement und die Personaleinstellung Schulungen, wie man das Risiko von Sklaverei und des Menschenhandels mindern kann?</t>
    </r>
  </si>
  <si>
    <t>サプライチェーン管理と求人を直接担当する従業員は、奴隷と人身取引のリスクを軽減する仕方に関する研修を受けていますか。</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</si>
  <si>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</si>
  <si>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</si>
  <si>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 xml:space="preserve">Answer options: </t>
  </si>
  <si>
    <r>
      <rPr>
        <sz val="11"/>
        <rFont val="Calibri"/>
        <family val="2"/>
      </rPr>
      <t xml:space="preserve">Choix de réponse : </t>
    </r>
  </si>
  <si>
    <t>Opciones de respuesta:</t>
  </si>
  <si>
    <r>
      <rPr>
        <sz val="11"/>
        <rFont val="Calibri"/>
        <family val="2"/>
      </rPr>
      <t xml:space="preserve">Antwortmöglichkeiten: </t>
    </r>
  </si>
  <si>
    <t>答案选项：</t>
  </si>
  <si>
    <t>回答の選択肢：</t>
  </si>
  <si>
    <r>
      <rPr>
        <sz val="11"/>
        <rFont val="Calibri"/>
        <family val="2"/>
      </rPr>
      <t xml:space="preserve">Opções de resposta: </t>
    </r>
  </si>
  <si>
    <r>
      <rPr>
        <sz val="11"/>
        <rFont val="Calibri"/>
        <family val="2"/>
      </rPr>
      <t>Oui</t>
    </r>
  </si>
  <si>
    <t>Sí</t>
  </si>
  <si>
    <r>
      <rPr>
        <sz val="11"/>
        <rFont val="Calibri"/>
        <family val="2"/>
      </rPr>
      <t>Ja</t>
    </r>
  </si>
  <si>
    <t>是</t>
  </si>
  <si>
    <t>はい</t>
  </si>
  <si>
    <r>
      <rPr>
        <sz val="11"/>
        <rFont val="Calibri"/>
        <family val="2"/>
      </rPr>
      <t>Sim</t>
    </r>
  </si>
  <si>
    <r>
      <rPr>
        <sz val="11"/>
        <rFont val="Calibri"/>
        <family val="2"/>
      </rPr>
      <t>Non</t>
    </r>
  </si>
  <si>
    <r>
      <rPr>
        <sz val="11"/>
        <rFont val="Calibri"/>
        <family val="2"/>
      </rPr>
      <t>Nein</t>
    </r>
  </si>
  <si>
    <t>否</t>
  </si>
  <si>
    <t>いいえ</t>
  </si>
  <si>
    <r>
      <rPr>
        <sz val="11"/>
        <rFont val="Calibri"/>
        <family val="2"/>
      </rPr>
      <t>Não</t>
    </r>
  </si>
  <si>
    <t>Supporting documentation required: No</t>
  </si>
  <si>
    <r>
      <rPr>
        <sz val="11"/>
        <rFont val="Calibri"/>
        <family val="2"/>
      </rPr>
      <t>Pièces justificatives requises : Non</t>
    </r>
  </si>
  <si>
    <t>Documentación de apoyo requerida: No</t>
  </si>
  <si>
    <r>
      <rPr>
        <sz val="11"/>
        <rFont val="Calibri"/>
        <family val="2"/>
      </rPr>
      <t>Belegunterlagen erforderlich: Nein</t>
    </r>
  </si>
  <si>
    <t>要求支持性文件：否</t>
  </si>
  <si>
    <t>裏付け資料が必要：いいえ</t>
  </si>
  <si>
    <r>
      <rPr>
        <sz val="11"/>
        <rFont val="Calibri"/>
        <family val="2"/>
      </rPr>
      <t>Documentação de suporte necessária: Não</t>
    </r>
  </si>
  <si>
    <t>Supporting documentation required: Proof of public disclosure required</t>
  </si>
  <si>
    <r>
      <rPr>
        <sz val="11"/>
        <rFont val="Calibri"/>
        <family val="2"/>
      </rPr>
      <t>Pièces justificatives requises : Preuve de déclaration publique requise</t>
    </r>
  </si>
  <si>
    <t>Documentación de apoyo requerida: se requiere prueba de divulgación pública</t>
  </si>
  <si>
    <r>
      <rPr>
        <sz val="11"/>
        <rFont val="Calibri"/>
        <family val="2"/>
      </rPr>
      <t>Belegunterlagen erforderlich: Nachweis der öffentlichen Offenlegung erforderlich</t>
    </r>
  </si>
  <si>
    <t>所需支持性文件：所需的公开披露证据</t>
  </si>
  <si>
    <t>裏付け資料が必要：情報開示の証明が必要</t>
  </si>
  <si>
    <r>
      <rPr>
        <sz val="11"/>
        <rFont val="Calibri"/>
        <family val="2"/>
      </rPr>
      <t>Documentação de suporte necessária: comprovativo da necessidade de divulgação pública</t>
    </r>
  </si>
  <si>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</si>
  <si>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</si>
  <si>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 xml:space="preserve">Certification </t>
  </si>
  <si>
    <r>
      <rPr>
        <sz val="11"/>
        <rFont val="Calibri"/>
        <family val="2"/>
      </rPr>
      <t xml:space="preserve">Certification </t>
    </r>
  </si>
  <si>
    <t>Certificación</t>
  </si>
  <si>
    <r>
      <rPr>
        <sz val="11"/>
        <rFont val="Calibri"/>
        <family val="2"/>
      </rPr>
      <t xml:space="preserve">Zertifizierung </t>
    </r>
  </si>
  <si>
    <t>证明</t>
  </si>
  <si>
    <t>保証</t>
  </si>
  <si>
    <r>
      <rPr>
        <sz val="11"/>
        <rFont val="Calibri"/>
        <family val="2"/>
      </rPr>
      <t xml:space="preserve">Certificação </t>
    </r>
  </si>
  <si>
    <t>Yes URL</t>
  </si>
  <si>
    <r>
      <rPr>
        <sz val="11"/>
        <rFont val="Calibri"/>
        <family val="2"/>
      </rPr>
      <t>Oui URL</t>
    </r>
  </si>
  <si>
    <t>URL Sí</t>
  </si>
  <si>
    <r>
      <rPr>
        <sz val="11"/>
        <rFont val="Calibri"/>
        <family val="2"/>
      </rPr>
      <t>Ja URL</t>
    </r>
  </si>
  <si>
    <t>是 URL</t>
  </si>
  <si>
    <t>貴社のURL</t>
  </si>
  <si>
    <r>
      <rPr>
        <sz val="11"/>
        <rFont val="Calibri"/>
        <family val="2"/>
      </rPr>
      <t>Sim URL</t>
    </r>
  </si>
  <si>
    <t>No File</t>
  </si>
  <si>
    <r>
      <rPr>
        <sz val="11"/>
        <rFont val="Calibri"/>
        <family val="2"/>
      </rPr>
      <t>Aucun fichier</t>
    </r>
  </si>
  <si>
    <t>Archivo No</t>
  </si>
  <si>
    <r>
      <rPr>
        <sz val="11"/>
        <rFont val="Calibri"/>
        <family val="2"/>
      </rPr>
      <t>Keine Datei</t>
    </r>
  </si>
  <si>
    <t>否 文件</t>
  </si>
  <si>
    <t>ファイルなし</t>
  </si>
  <si>
    <r>
      <rPr>
        <sz val="11"/>
        <rFont val="Calibri"/>
        <family val="2"/>
      </rPr>
      <t>Não Ficheiro</t>
    </r>
  </si>
  <si>
    <t xml:space="preserve">N/A - We do not use recruiters    </t>
  </si>
  <si>
    <r>
      <rPr>
        <sz val="11"/>
        <rFont val="Calibri"/>
        <family val="2"/>
      </rPr>
      <t xml:space="preserve">s.o. - Nous ne faisons pas appel à des recruteurs    </t>
    </r>
  </si>
  <si>
    <t>N/A - No usamos reclutadores</t>
  </si>
  <si>
    <r>
      <rPr>
        <sz val="11"/>
        <rFont val="Calibri"/>
        <family val="2"/>
      </rPr>
      <t xml:space="preserve">n/z – Wir setzen keine Personalbeschaffer ein    </t>
    </r>
  </si>
  <si>
    <t>不适用 - 我们不使用招聘方</t>
  </si>
  <si>
    <t>該当なし - 人材紹介事業者を使用していない</t>
  </si>
  <si>
    <r>
      <rPr>
        <sz val="11"/>
        <rFont val="Calibri"/>
        <family val="2"/>
      </rPr>
      <t xml:space="preserve">N/A - Não recorremos a angariadores    </t>
    </r>
  </si>
  <si>
    <r>
      <rPr>
        <sz val="11"/>
        <rFont val="Calibri"/>
        <family val="2"/>
      </rPr>
      <t>s.o. - Nous n’embauchons pas de travailleurs migrants étrangers</t>
    </r>
  </si>
  <si>
    <t>N/A - No contratamos trabajadores migrantes extranjeros</t>
  </si>
  <si>
    <r>
      <rPr>
        <sz val="11"/>
        <rFont val="Calibri"/>
        <family val="2"/>
      </rPr>
      <t>n/z – Wir stellen keine ausländischen Wanderarbeiter ein</t>
    </r>
  </si>
  <si>
    <t>不适用 - 我们不雇用外国务工人员</t>
  </si>
  <si>
    <t>該当なし - 外国からの出稼ぎ労働者を雇っていない</t>
  </si>
  <si>
    <r>
      <rPr>
        <sz val="11"/>
        <rFont val="Calibri"/>
        <family val="2"/>
      </rPr>
      <t>N/A - Não contratamos trabalhadores migrantes estrangeiros</t>
    </r>
  </si>
  <si>
    <r>
      <rPr>
        <sz val="11"/>
        <rFont val="Calibri"/>
        <family val="2"/>
      </rPr>
      <t>s.o. - Nous n’embauchons pas de travailleurs migrants étrangers ou domestiques</t>
    </r>
  </si>
  <si>
    <t>N/A - No contratamos trabajadores migrantes extranjeros o domésticos</t>
  </si>
  <si>
    <r>
      <rPr>
        <sz val="11"/>
        <rFont val="Calibri"/>
        <family val="2"/>
      </rPr>
      <t>n/z – Wir stellen keine ausländischen oder einheimischen Wanderarbeiter ein</t>
    </r>
  </si>
  <si>
    <t>不适用 - 我们不雇用外国或本国外来务工人员</t>
  </si>
  <si>
    <t>該当なし - 外国からのまたは国内の出稼ぎ労働者を雇っていない</t>
  </si>
  <si>
    <r>
      <rPr>
        <sz val="11"/>
        <rFont val="Calibri"/>
        <family val="2"/>
      </rPr>
      <t>N/A - Não contratamos trabalhadores migrantes estrangeiros ou domésticos</t>
    </r>
  </si>
  <si>
    <t xml:space="preserve">N/A - We do not work with any suppliers  </t>
  </si>
  <si>
    <r>
      <rPr>
        <sz val="11"/>
        <rFont val="Calibri"/>
        <family val="2"/>
      </rPr>
      <t xml:space="preserve">s.o. - Nous ne travaillons avec aucun fournisseur  </t>
    </r>
  </si>
  <si>
    <t>N/A - No trabajamos con proveedores</t>
  </si>
  <si>
    <r>
      <rPr>
        <sz val="11"/>
        <rFont val="Calibri"/>
        <family val="2"/>
      </rPr>
      <t xml:space="preserve">n/z –  Wir arbeiten nicht mit Lieferanten  </t>
    </r>
  </si>
  <si>
    <t>不适用 - 我们不与供应商合作</t>
  </si>
  <si>
    <t>該当なし - サプライヤーとは取引していない</t>
  </si>
  <si>
    <r>
      <rPr>
        <sz val="11"/>
        <rFont val="Calibri"/>
        <family val="2"/>
      </rPr>
      <t xml:space="preserve">N/A - Não trabalhamos com nenhum fornecedor  </t>
    </r>
  </si>
  <si>
    <t>s.o. - Nous ne fournissons/n’organisons aucun hébergement</t>
  </si>
  <si>
    <t>N/A - No proveemos o ponemos a disposición alojamiento</t>
  </si>
  <si>
    <r>
      <rPr>
        <sz val="11"/>
        <rFont val="Calibri"/>
        <family val="2"/>
      </rPr>
      <t>n/z –  Wir stellen keine Unterbringung zur Verfügung</t>
    </r>
  </si>
  <si>
    <t>不适用 - 我们不提供或安排住宿</t>
  </si>
  <si>
    <t>該当なし - 宿泊施設を提供、手配していない</t>
  </si>
  <si>
    <r>
      <rPr>
        <sz val="11"/>
        <rFont val="Calibri"/>
        <family val="2"/>
      </rPr>
      <t>N/A - Não oferecemos nem disponibilizamos alojamento</t>
    </r>
  </si>
  <si>
    <r>
      <rPr>
        <sz val="11"/>
        <rFont val="Calibri"/>
        <family val="2"/>
      </rPr>
      <t xml:space="preserve">Ja, und dies trifft auf Mitarbeiter zu, ob gesetzlich oder vertraglich vorgeschrieben </t>
    </r>
  </si>
  <si>
    <t>是，这适用于的所有员工，无论法律或合同要求与否</t>
  </si>
  <si>
    <t>はい、法律または契約で義務付けられているかどうかにかかわらず、これはすべての従業員に適用されます</t>
  </si>
  <si>
    <r>
      <rPr>
        <sz val="11"/>
        <rFont val="Calibri"/>
        <family val="2"/>
      </rPr>
      <t xml:space="preserve">Sim, e isto aplica-se a todos os funcionários, quer seja exigido pela legislação, quer seja exigido por imposição contratual </t>
    </r>
  </si>
  <si>
    <t xml:space="preserve">Yes, but only when required by law or by contract </t>
  </si>
  <si>
    <r>
      <rPr>
        <sz val="11"/>
        <rFont val="Calibri"/>
        <family val="2"/>
      </rPr>
      <t xml:space="preserve">Oui, mais seulement lorsque la loi ou un contrat l'exige </t>
    </r>
  </si>
  <si>
    <t>Sí, pero solo cuando lo requiere la ley o el contrato</t>
  </si>
  <si>
    <r>
      <rPr>
        <sz val="11"/>
        <rFont val="Calibri"/>
        <family val="2"/>
      </rPr>
      <t xml:space="preserve">Ja, aber nur, wenn gesetzlich oder vertraglich vorgeschrieben </t>
    </r>
  </si>
  <si>
    <t>是，但仅当法律或合同要求时</t>
  </si>
  <si>
    <t>はい、ただし法律または契約で義務付けられている場合に限ります</t>
  </si>
  <si>
    <r>
      <rPr>
        <sz val="11"/>
        <rFont val="Calibri"/>
        <family val="2"/>
      </rPr>
      <t xml:space="preserve">Sim, mas apenas quando tal é exigido pela legislação ou por imposição contratual </t>
    </r>
  </si>
  <si>
    <t>s.o. - Nous ne faisons pas appel à des recruteurs</t>
  </si>
  <si>
    <r>
      <rPr>
        <sz val="11"/>
        <rFont val="Calibri"/>
        <family val="2"/>
      </rPr>
      <t>n/z – Wir setzen keine Personalbeschaffer ein</t>
    </r>
  </si>
  <si>
    <r>
      <rPr>
        <sz val="11"/>
        <rFont val="Calibri"/>
        <family val="2"/>
      </rPr>
      <t>N/A - Não recorremos a angariadores</t>
    </r>
  </si>
  <si>
    <t xml:space="preserve">For Question 1 on the 'Declaration' tab: </t>
  </si>
  <si>
    <t xml:space="preserve">Pour la Question 1 de l’onglet Déclaration : </t>
  </si>
  <si>
    <t>Para la Pregunta 1 en la pestaña "Declaración":</t>
  </si>
  <si>
    <r>
      <rPr>
        <sz val="11"/>
        <rFont val="Calibri"/>
        <family val="2"/>
      </rPr>
      <t xml:space="preserve">Zu Frage 1 auf dem Reiter „Deklaration“: </t>
    </r>
  </si>
  <si>
    <t>对于问题1的‘声明’选项卡：</t>
  </si>
  <si>
    <t>[開示] タブの質問1：</t>
  </si>
  <si>
    <r>
      <rPr>
        <sz val="11"/>
        <rFont val="Calibri"/>
        <family val="2"/>
      </rPr>
      <t xml:space="preserve">Para a Questão 1 no separador "Declaração": </t>
    </r>
  </si>
  <si>
    <t>Kirguistán</t>
  </si>
  <si>
    <t xml:space="preserve">For Question 3 on the 'Declaration' tab: </t>
  </si>
  <si>
    <t xml:space="preserve">Pour la Question 3 de l’onglet Déclaration : </t>
  </si>
  <si>
    <t>Para la Pregunta 3 sobre la pestaña de "Declaración":</t>
  </si>
  <si>
    <r>
      <rPr>
        <sz val="11"/>
        <rFont val="Calibri"/>
        <family val="2"/>
      </rPr>
      <t xml:space="preserve">Zu Frage 3 auf dem Reiter „Deklaration“: </t>
    </r>
  </si>
  <si>
    <t>‘声明’选项卡上的问题3：</t>
  </si>
  <si>
    <t>[開示] タブの質問3：</t>
  </si>
  <si>
    <r>
      <rPr>
        <sz val="11"/>
        <rFont val="Calibri"/>
        <family val="2"/>
      </rPr>
      <t xml:space="preserve">Para a Questão 3 no separador "Declaração": </t>
    </r>
  </si>
  <si>
    <r>
      <rPr>
        <sz val="11"/>
        <rFont val="Calibri"/>
        <family val="2"/>
      </rPr>
      <t>Construction</t>
    </r>
  </si>
  <si>
    <t>Construcción</t>
  </si>
  <si>
    <r>
      <rPr>
        <sz val="11"/>
        <rFont val="Calibri"/>
        <family val="2"/>
      </rPr>
      <t>Baugewerbe</t>
    </r>
  </si>
  <si>
    <t>建筑业</t>
  </si>
  <si>
    <t>建設</t>
  </si>
  <si>
    <r>
      <rPr>
        <sz val="11"/>
        <rFont val="Calibri"/>
        <family val="2"/>
      </rPr>
      <t>Construção</t>
    </r>
  </si>
  <si>
    <t>電子電気製品製造</t>
  </si>
  <si>
    <t>Selección</t>
  </si>
  <si>
    <t>选择</t>
  </si>
  <si>
    <t>選択</t>
  </si>
  <si>
    <r>
      <rPr>
        <sz val="11"/>
        <rFont val="Calibri"/>
        <family val="2"/>
      </rPr>
      <t>Industries extractives/Extraction et Production de métaux de base</t>
    </r>
  </si>
  <si>
    <t>Extracción/minería y producción metalúrgica básica</t>
  </si>
  <si>
    <r>
      <rPr>
        <sz val="11"/>
        <rFont val="Calibri"/>
        <family val="2"/>
      </rPr>
      <t>Rohstoffe/Bergbau und Produktion von Grundmetallen</t>
    </r>
  </si>
  <si>
    <t>采矿与基本金属生产</t>
  </si>
  <si>
    <t>採取・採鉱・金属基礎生産</t>
  </si>
  <si>
    <r>
      <rPr>
        <sz val="11"/>
        <rFont val="Calibri"/>
        <family val="2"/>
      </rPr>
      <t>Extração/mineração e produção metalúrgica básica</t>
    </r>
  </si>
  <si>
    <r>
      <rPr>
        <sz val="11"/>
        <rFont val="Calibri"/>
        <family val="2"/>
      </rPr>
      <t>Pêche et aquaculture</t>
    </r>
  </si>
  <si>
    <t>Pesca y acuacultura</t>
  </si>
  <si>
    <r>
      <rPr>
        <sz val="11"/>
        <rFont val="Calibri"/>
        <family val="2"/>
      </rPr>
      <t>Fischerei und Aquakultur</t>
    </r>
  </si>
  <si>
    <t>渔业与水产养殖</t>
  </si>
  <si>
    <t>漁業・水産養殖</t>
  </si>
  <si>
    <r>
      <rPr>
        <sz val="11"/>
        <rFont val="Calibri"/>
        <family val="2"/>
      </rPr>
      <t>Pescas e aquicultura</t>
    </r>
  </si>
  <si>
    <r>
      <rPr>
        <sz val="11"/>
        <rFont val="Calibri"/>
        <family val="2"/>
      </rPr>
      <t>Foresterie</t>
    </r>
  </si>
  <si>
    <t>Forestación</t>
  </si>
  <si>
    <r>
      <rPr>
        <sz val="11"/>
        <rFont val="Calibri"/>
        <family val="2"/>
      </rPr>
      <t>Forstwirtschaft</t>
    </r>
  </si>
  <si>
    <t>林业</t>
  </si>
  <si>
    <t>林業</t>
  </si>
  <si>
    <r>
      <rPr>
        <sz val="11"/>
        <rFont val="Calibri"/>
        <family val="2"/>
      </rPr>
      <t>Silvicultura</t>
    </r>
  </si>
  <si>
    <r>
      <rPr>
        <sz val="11"/>
        <rFont val="Calibri"/>
        <family val="2"/>
      </rPr>
      <t>Santé</t>
    </r>
  </si>
  <si>
    <t>Salud</t>
  </si>
  <si>
    <r>
      <rPr>
        <sz val="11"/>
        <rFont val="Calibri"/>
        <family val="2"/>
      </rPr>
      <t>Gesundheitswesen</t>
    </r>
  </si>
  <si>
    <t>医療</t>
  </si>
  <si>
    <r>
      <rPr>
        <sz val="11"/>
        <rFont val="Calibri"/>
        <family val="2"/>
      </rPr>
      <t>Cuidados de saúde</t>
    </r>
  </si>
  <si>
    <r>
      <rPr>
        <sz val="11"/>
        <rFont val="Calibri"/>
        <family val="2"/>
      </rPr>
      <t>Hôtellerie</t>
    </r>
  </si>
  <si>
    <t>Turismo</t>
  </si>
  <si>
    <r>
      <rPr>
        <sz val="11"/>
        <rFont val="Calibri"/>
        <family val="2"/>
      </rPr>
      <t>Gastgewerbe</t>
    </r>
  </si>
  <si>
    <t>观光服务业</t>
  </si>
  <si>
    <t>ホスピタリティ</t>
  </si>
  <si>
    <r>
      <rPr>
        <sz val="11"/>
        <rFont val="Calibri"/>
        <family val="2"/>
      </rPr>
      <t>Restauração</t>
    </r>
  </si>
  <si>
    <r>
      <rPr>
        <sz val="11"/>
        <rFont val="Calibri"/>
        <family val="2"/>
      </rPr>
      <t>Entretien/Maintenance</t>
    </r>
  </si>
  <si>
    <t>Limpieza/mantenimiento de establecimientos</t>
  </si>
  <si>
    <r>
      <rPr>
        <sz val="11"/>
        <rFont val="Calibri"/>
        <family val="2"/>
      </rPr>
      <t>Hauswirtschaft/Betrieb von Anlagen</t>
    </r>
  </si>
  <si>
    <t>管家/设施运行</t>
  </si>
  <si>
    <t>清掃・施設サービス業</t>
  </si>
  <si>
    <r>
      <rPr>
        <sz val="11"/>
        <rFont val="Calibri"/>
        <family val="2"/>
      </rPr>
      <t>Serviços domésticos/exploração de instalações</t>
    </r>
  </si>
  <si>
    <r>
      <rPr>
        <sz val="11"/>
        <rFont val="Calibri"/>
        <family val="2"/>
      </rPr>
      <t>Fabrication de textiles et de vêtements</t>
    </r>
  </si>
  <si>
    <t>Fabricación textil y de indumentaria</t>
  </si>
  <si>
    <r>
      <rPr>
        <sz val="11"/>
        <rFont val="Calibri"/>
        <family val="2"/>
      </rPr>
      <t>Textil- und Bekleidungsherstellung</t>
    </r>
  </si>
  <si>
    <t>繊維・衣服製造</t>
  </si>
  <si>
    <r>
      <rPr>
        <sz val="11"/>
        <rFont val="Calibri"/>
        <family val="2"/>
      </rPr>
      <t>Têxteis e fabrico de vestuário</t>
    </r>
  </si>
  <si>
    <r>
      <rPr>
        <sz val="11"/>
        <rFont val="Calibri"/>
        <family val="2"/>
      </rPr>
      <t>Transport et entreposage</t>
    </r>
  </si>
  <si>
    <t>Transporte y almacenamiento</t>
  </si>
  <si>
    <r>
      <rPr>
        <sz val="11"/>
        <rFont val="Calibri"/>
        <family val="2"/>
      </rPr>
      <t>Transport und Lagerung</t>
    </r>
  </si>
  <si>
    <t>运输与仓储</t>
  </si>
  <si>
    <t>運送・倉庫</t>
  </si>
  <si>
    <r>
      <rPr>
        <sz val="11"/>
        <rFont val="Calibri"/>
        <family val="2"/>
      </rPr>
      <t>Transporte e armazenamento</t>
    </r>
  </si>
  <si>
    <r>
      <rPr>
        <sz val="11"/>
        <rFont val="Calibri"/>
        <family val="2"/>
      </rPr>
      <t># Sous-questions</t>
    </r>
  </si>
  <si>
    <r>
      <rPr>
        <sz val="11"/>
        <rFont val="Calibri"/>
        <family val="2"/>
      </rPr>
      <t>Campo obrigatório n.º</t>
    </r>
  </si>
  <si>
    <r>
      <rPr>
        <sz val="11"/>
        <rFont val="Calibri"/>
        <family val="2"/>
      </rPr>
      <t>Réponse apportée</t>
    </r>
  </si>
  <si>
    <t>Respuesta brindada</t>
  </si>
  <si>
    <r>
      <rPr>
        <sz val="11"/>
        <rFont val="Calibri"/>
        <family val="2"/>
      </rPr>
      <t>Bereitgestellte Antwort</t>
    </r>
  </si>
  <si>
    <t>提供的回答</t>
  </si>
  <si>
    <t>回答が提供されました</t>
  </si>
  <si>
    <r>
      <rPr>
        <sz val="11"/>
        <rFont val="Calibri"/>
        <family val="2"/>
      </rPr>
      <t>Resposta indicada</t>
    </r>
  </si>
  <si>
    <r>
      <rPr>
        <sz val="11"/>
        <rFont val="Calibri"/>
        <family val="2"/>
      </rPr>
      <t>Pièces justificatives requises</t>
    </r>
  </si>
  <si>
    <t xml:space="preserve">URL or File Selected </t>
  </si>
  <si>
    <r>
      <rPr>
        <sz val="11"/>
        <rFont val="Calibri"/>
        <family val="2"/>
      </rPr>
      <t xml:space="preserve">URL ou fichier sélectionné </t>
    </r>
  </si>
  <si>
    <t>URL o archivo seleccionado</t>
  </si>
  <si>
    <r>
      <rPr>
        <sz val="11"/>
        <rFont val="Calibri"/>
        <family val="2"/>
      </rPr>
      <t xml:space="preserve">Ausgewählte URL oder Datei </t>
    </r>
  </si>
  <si>
    <t>所选的URL或文件</t>
  </si>
  <si>
    <t>URLまたはファイルが選択されました</t>
  </si>
  <si>
    <r>
      <rPr>
        <sz val="11"/>
        <rFont val="Calibri"/>
        <family val="2"/>
      </rPr>
      <t xml:space="preserve">URL ou ficheiro selecionado </t>
    </r>
  </si>
  <si>
    <t xml:space="preserve">URL Provided </t>
  </si>
  <si>
    <r>
      <rPr>
        <sz val="11"/>
        <rFont val="Calibri"/>
        <family val="2"/>
      </rPr>
      <t xml:space="preserve">URL fournie </t>
    </r>
  </si>
  <si>
    <t>URL provisto</t>
  </si>
  <si>
    <r>
      <rPr>
        <sz val="11"/>
        <rFont val="Calibri"/>
        <family val="2"/>
      </rPr>
      <t xml:space="preserve">Bereitgestellte URL </t>
    </r>
  </si>
  <si>
    <t>所提供的URL</t>
  </si>
  <si>
    <t>URLが提供されました</t>
  </si>
  <si>
    <r>
      <rPr>
        <sz val="11"/>
        <rFont val="Calibri"/>
        <family val="2"/>
      </rPr>
      <t xml:space="preserve">URL indicado </t>
    </r>
  </si>
  <si>
    <r>
      <rPr>
        <sz val="11"/>
        <rFont val="Calibri"/>
        <family val="2"/>
      </rPr>
      <t>Aller à la question</t>
    </r>
  </si>
  <si>
    <t>Ir a Pregunta</t>
  </si>
  <si>
    <r>
      <rPr>
        <sz val="11"/>
        <rFont val="Calibri"/>
        <family val="2"/>
      </rPr>
      <t>Zur Frage gehen</t>
    </r>
  </si>
  <si>
    <t>转到问题</t>
  </si>
  <si>
    <t>質問に移動</t>
  </si>
  <si>
    <r>
      <rPr>
        <sz val="11"/>
        <rFont val="Calibri"/>
        <family val="2"/>
      </rPr>
      <t>Ir para a questão</t>
    </r>
  </si>
  <si>
    <r>
      <rPr>
        <sz val="11"/>
        <rFont val="Calibri"/>
        <family val="2"/>
      </rPr>
      <t>Remarques</t>
    </r>
  </si>
  <si>
    <t>Notas</t>
  </si>
  <si>
    <r>
      <rPr>
        <sz val="11"/>
        <rFont val="Calibri"/>
        <family val="2"/>
      </rPr>
      <t>Anmerkungen</t>
    </r>
  </si>
  <si>
    <t>备注</t>
  </si>
  <si>
    <t>注記</t>
  </si>
  <si>
    <r>
      <rPr>
        <sz val="11"/>
        <rFont val="Calibri"/>
        <family val="2"/>
      </rPr>
      <t>Notas</t>
    </r>
  </si>
  <si>
    <t xml:space="preserve">Number of Questions to be Completed </t>
  </si>
  <si>
    <r>
      <rPr>
        <sz val="11"/>
        <rFont val="Calibri"/>
        <family val="2"/>
      </rPr>
      <t xml:space="preserve">Nombre de questions à compléter </t>
    </r>
  </si>
  <si>
    <t>Número de Preguntas a completar</t>
  </si>
  <si>
    <r>
      <rPr>
        <sz val="11"/>
        <rFont val="Calibri"/>
        <family val="2"/>
      </rPr>
      <t xml:space="preserve">Anzahl der auszufüllenden Fragen </t>
    </r>
  </si>
  <si>
    <t>待完成的问题数量</t>
  </si>
  <si>
    <t>回答する質問数</t>
  </si>
  <si>
    <r>
      <rPr>
        <sz val="11"/>
        <rFont val="Calibri"/>
        <family val="2"/>
      </rPr>
      <t xml:space="preserve">Número de questões a serem respondidas </t>
    </r>
  </si>
  <si>
    <t>Is the email address you entered correct?</t>
  </si>
  <si>
    <r>
      <rPr>
        <sz val="11"/>
        <rFont val="Calibri"/>
        <family val="2"/>
      </rPr>
      <t>L'adresse e-mail que vous avez saisie est-elle correcte ?</t>
    </r>
  </si>
  <si>
    <t>¿Es correcta la dirección de correo electrónico que ingresó?</t>
  </si>
  <si>
    <r>
      <rPr>
        <sz val="11"/>
        <rFont val="Calibri"/>
        <family val="2"/>
      </rPr>
      <t>Ist die von Ihnen eingegebene E-Mail-Adresse korrekt?</t>
    </r>
  </si>
  <si>
    <t>您输入的电子邮件地址是否正确？</t>
  </si>
  <si>
    <t>入力したメールアドレスは正確ですか。</t>
  </si>
  <si>
    <r>
      <rPr>
        <sz val="11"/>
        <rFont val="Calibri"/>
        <family val="2"/>
      </rPr>
      <t>O endereço de e-mail que introduziu está correto?</t>
    </r>
  </si>
  <si>
    <t>您是否在‘国家’选项卡上选择您公司的经营所在国？</t>
  </si>
  <si>
    <t>[国] タブで、貴社が操業している国を選択しましたか。</t>
  </si>
  <si>
    <r>
      <rPr>
        <sz val="11"/>
        <rFont val="Calibri"/>
        <family val="2"/>
      </rPr>
      <t>Avez-vous sélectionné les secteurs dans lesquels vos fournisseurs opèrent dans l'onglet « Secteurs » ?</t>
    </r>
  </si>
  <si>
    <r>
      <rPr>
        <sz val="11"/>
        <rFont val="Calibri"/>
        <family val="2"/>
      </rPr>
      <t>Haben Sie die Branchen im Reiter „Branchen“ ausgewählt, in denen Ihre Lieferanten tätig sind?</t>
    </r>
  </si>
  <si>
    <t>[産業] タブで、サプライヤーが操業している産業を選択しましたか。</t>
  </si>
  <si>
    <t>Enter Response</t>
  </si>
  <si>
    <r>
      <rPr>
        <sz val="11"/>
        <rFont val="Calibri"/>
        <family val="2"/>
      </rPr>
      <t>Saisir la réponse</t>
    </r>
  </si>
  <si>
    <t>Ingresar respuesta</t>
  </si>
  <si>
    <r>
      <rPr>
        <sz val="11"/>
        <rFont val="Calibri"/>
        <family val="2"/>
      </rPr>
      <t>Antwort eingeben</t>
    </r>
  </si>
  <si>
    <t>输入回答</t>
  </si>
  <si>
    <t>回答を入力</t>
  </si>
  <si>
    <r>
      <rPr>
        <sz val="11"/>
        <rFont val="Calibri"/>
        <family val="2"/>
      </rPr>
      <t>Introduzir resposta</t>
    </r>
  </si>
  <si>
    <t xml:space="preserve">For the 'Glossary' tab: </t>
  </si>
  <si>
    <r>
      <rPr>
        <sz val="11"/>
        <rFont val="Calibri"/>
        <family val="2"/>
      </rPr>
      <t xml:space="preserve">Pour l’onglet Glossaire : </t>
    </r>
  </si>
  <si>
    <t>Para la pestaña "Glosario":</t>
  </si>
  <si>
    <r>
      <rPr>
        <sz val="11"/>
        <rFont val="Calibri"/>
        <family val="2"/>
      </rPr>
      <t xml:space="preserve">Für den Reiter „Glossar“: </t>
    </r>
  </si>
  <si>
    <t>关于‘词汇’选项卡：</t>
  </si>
  <si>
    <t>[用語] タブでは：</t>
  </si>
  <si>
    <r>
      <rPr>
        <sz val="11"/>
        <rFont val="Calibri"/>
        <family val="2"/>
      </rPr>
      <t xml:space="preserve">Para o separador "Glossário": </t>
    </r>
  </si>
  <si>
    <t xml:space="preserve">Please consult glossary below for definitions and explanations of key terms and concepts referred to within the STRT. </t>
  </si>
  <si>
    <r>
      <rPr>
        <sz val="11"/>
        <rFont val="Calibri"/>
        <family val="2"/>
      </rPr>
      <t xml:space="preserve">Veuillez consulter le glossaire ci-dessous pour connaître les définitions et les explications des termes et concepts clés mentionnés dans le STRT. </t>
    </r>
  </si>
  <si>
    <r>
      <t xml:space="preserve">Por favor, consulte el glosario a continuación para obtener definiciones y explicaciones de términos y conceptos clave a los que se hace referencia dentro de la </t>
    </r>
    <r>
      <rPr>
        <sz val="11"/>
        <rFont val="Calibri"/>
        <family val="2"/>
      </rPr>
      <t>STRT.</t>
    </r>
  </si>
  <si>
    <r>
      <rPr>
        <sz val="11"/>
        <rFont val="Calibri"/>
        <family val="2"/>
      </rPr>
      <t xml:space="preserve">Bitte konsultieren Sie den nachfolgenden Glossar zu Definitionen und Erläuterungen von wichtigen Begriffen und Konzepten, auf die sich in der STRT bezogen wird. </t>
    </r>
  </si>
  <si>
    <t>请查看下列词汇表了解STRT涉及的关键术语和概念的定义和解释。</t>
  </si>
  <si>
    <t>下記には、STRT内で使用されている主要な用語と概念に関する定義と説明が記載されていますので、ご参照ください。</t>
  </si>
  <si>
    <r>
      <rPr>
        <sz val="11"/>
        <rFont val="Calibri"/>
        <family val="2"/>
      </rPr>
      <t xml:space="preserve">Consulte o glossário abaixo para ficar a par da definição e explicação de termos e conceitos essenciais referidos no STRT. </t>
    </r>
  </si>
  <si>
    <r>
      <rPr>
        <sz val="11"/>
        <rFont val="Calibri"/>
        <family val="2"/>
      </rPr>
      <t>Terme</t>
    </r>
  </si>
  <si>
    <t>Término</t>
  </si>
  <si>
    <r>
      <rPr>
        <sz val="11"/>
        <rFont val="Calibri"/>
        <family val="2"/>
      </rPr>
      <t>Begriff</t>
    </r>
  </si>
  <si>
    <t>术语</t>
  </si>
  <si>
    <t>用語</t>
  </si>
  <si>
    <r>
      <rPr>
        <sz val="11"/>
        <rFont val="Calibri"/>
        <family val="2"/>
      </rPr>
      <t>Termo</t>
    </r>
  </si>
  <si>
    <r>
      <rPr>
        <sz val="11"/>
        <rFont val="Calibri"/>
        <family val="2"/>
      </rPr>
      <t>Agent</t>
    </r>
  </si>
  <si>
    <t>Agente</t>
  </si>
  <si>
    <r>
      <rPr>
        <sz val="11"/>
        <rFont val="Calibri"/>
        <family val="2"/>
      </rPr>
      <t>Vertreter</t>
    </r>
  </si>
  <si>
    <t>代理人</t>
  </si>
  <si>
    <r>
      <rPr>
        <sz val="11"/>
        <rFont val="Calibri"/>
        <family val="2"/>
      </rPr>
      <t>Agente</t>
    </r>
  </si>
  <si>
    <r>
      <rPr>
        <sz val="11"/>
        <rFont val="Calibri"/>
        <family val="2"/>
      </rPr>
      <t>Personne autorisée</t>
    </r>
  </si>
  <si>
    <t>Persona autorizante</t>
  </si>
  <si>
    <r>
      <rPr>
        <sz val="11"/>
        <rFont val="Calibri"/>
        <family val="2"/>
      </rPr>
      <t>Autorisierende Person</t>
    </r>
  </si>
  <si>
    <t>授权人</t>
  </si>
  <si>
    <t>正式代表者</t>
  </si>
  <si>
    <r>
      <rPr>
        <sz val="11"/>
        <rFont val="Calibri"/>
        <family val="2"/>
      </rPr>
      <t>Pessoa que autoriza</t>
    </r>
  </si>
  <si>
    <r>
      <rPr>
        <sz val="11"/>
        <rFont val="Calibri"/>
        <family val="2"/>
      </rPr>
      <t>Loi sur la transparence des chaînes d'approvisionnement en Californie (« California Transparency in Supply Chains Act »)</t>
    </r>
  </si>
  <si>
    <t>Ley sobre Transparencia en las cadenas de suministro de California</t>
  </si>
  <si>
    <r>
      <rPr>
        <sz val="11"/>
        <rFont val="Calibri"/>
        <family val="2"/>
      </rPr>
      <t>„California Transparency in Supply Chains Act“ (Gesetz von Kalifornien zur Transparenz in den Lieferketten)</t>
    </r>
  </si>
  <si>
    <t>《加利福尼亚州供应链透明度法》</t>
  </si>
  <si>
    <t>California Transparency in Supply Chains Act（カリフォルニア州サプライチェーン透明法）</t>
  </si>
  <si>
    <r>
      <rPr>
        <sz val="11"/>
        <rFont val="Calibri"/>
        <family val="2"/>
      </rPr>
      <t>California Transparency in Supply Chains Act (Lei do Estado da Califórnia sobre Transparência em Cadeias Logísticas)</t>
    </r>
  </si>
  <si>
    <r>
      <rPr>
        <sz val="11"/>
        <rFont val="Calibri"/>
        <family val="2"/>
      </rPr>
      <t>Travail des enfants</t>
    </r>
  </si>
  <si>
    <t>Trabajo infantil</t>
  </si>
  <si>
    <r>
      <rPr>
        <sz val="11"/>
        <rFont val="Calibri"/>
        <family val="2"/>
      </rPr>
      <t>Kinderarbeit</t>
    </r>
  </si>
  <si>
    <t>童工</t>
  </si>
  <si>
    <t>児童労働</t>
  </si>
  <si>
    <r>
      <rPr>
        <sz val="11"/>
        <rFont val="Calibri"/>
        <family val="2"/>
      </rPr>
      <t>Trabalho infantil</t>
    </r>
  </si>
  <si>
    <r>
      <rPr>
        <sz val="11"/>
        <rFont val="Calibri"/>
        <family val="2"/>
      </rPr>
      <t>Prostitution</t>
    </r>
  </si>
  <si>
    <t>Acto sexual comercial</t>
  </si>
  <si>
    <r>
      <rPr>
        <sz val="11"/>
        <rFont val="Calibri"/>
        <family val="2"/>
      </rPr>
      <t>Gewerbsmäßige sexuelle Handlungen</t>
    </r>
  </si>
  <si>
    <t>商业性行为</t>
  </si>
  <si>
    <t>商業的性行為</t>
  </si>
  <si>
    <r>
      <rPr>
        <sz val="11"/>
        <rFont val="Calibri"/>
        <family val="2"/>
      </rPr>
      <t>Serviços de sexo remunerado</t>
    </r>
  </si>
  <si>
    <t>公司地址</t>
  </si>
  <si>
    <t>会社の住所</t>
  </si>
  <si>
    <r>
      <rPr>
        <sz val="11"/>
        <rFont val="Calibri"/>
        <family val="2"/>
      </rPr>
      <t>Endereço comercial</t>
    </r>
  </si>
  <si>
    <t>公司名称</t>
  </si>
  <si>
    <t>会社名</t>
  </si>
  <si>
    <t>公司特定识别码或代码</t>
  </si>
  <si>
    <t>会社の固有識別番号またはコード</t>
  </si>
  <si>
    <r>
      <rPr>
        <sz val="11"/>
        <rFont val="Calibri"/>
        <family val="2"/>
      </rPr>
      <t>Servitude pour dettes</t>
    </r>
  </si>
  <si>
    <t>Servidumbre por deudas</t>
  </si>
  <si>
    <r>
      <rPr>
        <sz val="11"/>
        <rFont val="Calibri"/>
        <family val="2"/>
      </rPr>
      <t>Schuldknechtschaft</t>
    </r>
  </si>
  <si>
    <t>债役</t>
  </si>
  <si>
    <t>債務奴隷</t>
  </si>
  <si>
    <r>
      <rPr>
        <sz val="11"/>
        <rFont val="Calibri"/>
        <family val="2"/>
      </rPr>
      <t>Servidão por dívidas</t>
    </r>
  </si>
  <si>
    <r>
      <rPr>
        <sz val="11"/>
        <rFont val="Calibri"/>
        <family val="2"/>
      </rPr>
      <t>Fabrication de produits électriques</t>
    </r>
  </si>
  <si>
    <t>Fabricación de productos eléctricos</t>
  </si>
  <si>
    <r>
      <rPr>
        <sz val="11"/>
        <rFont val="Calibri"/>
        <family val="2"/>
      </rPr>
      <t>Fertigung von Elektronikprodukten</t>
    </r>
  </si>
  <si>
    <t>电子产品制造</t>
  </si>
  <si>
    <r>
      <rPr>
        <sz val="11"/>
        <rFont val="Calibri"/>
        <family val="2"/>
      </rPr>
      <t>Fabrico de produtos elétricos</t>
    </r>
  </si>
  <si>
    <r>
      <rPr>
        <sz val="11"/>
        <rFont val="Calibri"/>
        <family val="2"/>
      </rPr>
      <t>Contrats de travail</t>
    </r>
  </si>
  <si>
    <t>Contratos de empleo</t>
  </si>
  <si>
    <r>
      <rPr>
        <sz val="11"/>
        <rFont val="Calibri"/>
        <family val="2"/>
      </rPr>
      <t>Arbeitsverträge</t>
    </r>
  </si>
  <si>
    <t>雇佣协议</t>
  </si>
  <si>
    <t>雇用契約書</t>
  </si>
  <si>
    <r>
      <rPr>
        <sz val="11"/>
        <rFont val="Calibri"/>
        <family val="2"/>
      </rPr>
      <t>Contratos de trabalho</t>
    </r>
  </si>
  <si>
    <r>
      <rPr>
        <sz val="11"/>
        <rFont val="Calibri"/>
        <family val="2"/>
      </rPr>
      <t>Travail forcé</t>
    </r>
  </si>
  <si>
    <t>Trabajo forzado</t>
  </si>
  <si>
    <r>
      <rPr>
        <sz val="11"/>
        <rFont val="Calibri"/>
        <family val="2"/>
      </rPr>
      <t>Zwangsarbeit</t>
    </r>
  </si>
  <si>
    <t>强制劳动</t>
  </si>
  <si>
    <t>強制労働</t>
  </si>
  <si>
    <r>
      <rPr>
        <sz val="11"/>
        <rFont val="Calibri"/>
        <family val="2"/>
      </rPr>
      <t>Trabalho forçado</t>
    </r>
  </si>
  <si>
    <t>医疗报警</t>
  </si>
  <si>
    <r>
      <rPr>
        <sz val="11"/>
        <rFont val="Calibri"/>
        <family val="2"/>
      </rPr>
      <t>Logement fourni ou hébergement organisé</t>
    </r>
  </si>
  <si>
    <t>Alojamiento provisto o dispuesto</t>
  </si>
  <si>
    <r>
      <rPr>
        <sz val="11"/>
        <rFont val="Calibri"/>
        <family val="2"/>
      </rPr>
      <t>Bereitgestellte oder arrangierte Unterbringung</t>
    </r>
  </si>
  <si>
    <t>提供或安排的住宿</t>
  </si>
  <si>
    <t>提供または手配した宿泊施設</t>
  </si>
  <si>
    <r>
      <rPr>
        <sz val="11"/>
        <rFont val="Calibri"/>
        <family val="2"/>
      </rPr>
      <t>Oferta ou disponibilização de alojamento</t>
    </r>
  </si>
  <si>
    <r>
      <rPr>
        <sz val="11"/>
        <rFont val="Calibri"/>
        <family val="2"/>
      </rPr>
      <t>Trafic d’êtres humains</t>
    </r>
  </si>
  <si>
    <t>Tráfico humano</t>
  </si>
  <si>
    <r>
      <rPr>
        <sz val="11"/>
        <rFont val="Calibri"/>
        <family val="2"/>
      </rPr>
      <t>Menschenhandel</t>
    </r>
  </si>
  <si>
    <t>人口贩卖</t>
  </si>
  <si>
    <t>人身取引</t>
  </si>
  <si>
    <r>
      <rPr>
        <sz val="11"/>
        <rFont val="Calibri"/>
        <family val="2"/>
      </rPr>
      <t>Tráfico de seres humanos</t>
    </r>
  </si>
  <si>
    <r>
      <rPr>
        <sz val="11"/>
        <rFont val="Calibri"/>
        <family val="2"/>
      </rPr>
      <t>Normes de responsabilisation internes</t>
    </r>
  </si>
  <si>
    <t>Estándares de responsabilidad internos</t>
  </si>
  <si>
    <r>
      <rPr>
        <sz val="11"/>
        <rFont val="Calibri"/>
        <family val="2"/>
      </rPr>
      <t>Standards der internen Rechenschaftspflicht</t>
    </r>
  </si>
  <si>
    <t>内部问责标准</t>
  </si>
  <si>
    <t>内部責任基準</t>
  </si>
  <si>
    <r>
      <rPr>
        <sz val="11"/>
        <rFont val="Calibri"/>
        <family val="2"/>
      </rPr>
      <t>Normas de responsabilização a nível interno</t>
    </r>
  </si>
  <si>
    <r>
      <rPr>
        <sz val="11"/>
        <rFont val="Calibri"/>
        <family val="2"/>
      </rPr>
      <t>Travail peu qualifié</t>
    </r>
  </si>
  <si>
    <t>Trabajo poco calificado</t>
  </si>
  <si>
    <r>
      <rPr>
        <sz val="11"/>
        <rFont val="Calibri"/>
        <family val="2"/>
      </rPr>
      <t>Niedrigqualifizierte Arbeit</t>
    </r>
  </si>
  <si>
    <t>低技能工作</t>
  </si>
  <si>
    <t>未熟練労働</t>
  </si>
  <si>
    <r>
      <rPr>
        <sz val="11"/>
        <rFont val="Calibri"/>
        <family val="2"/>
      </rPr>
      <t>Trabalho não qualificado</t>
    </r>
  </si>
  <si>
    <r>
      <rPr>
        <sz val="11"/>
        <rFont val="Calibri"/>
        <family val="2"/>
      </rPr>
      <t>Esclavage moderne</t>
    </r>
  </si>
  <si>
    <t>Esclavitud moderna</t>
  </si>
  <si>
    <r>
      <rPr>
        <sz val="11"/>
        <rFont val="Calibri"/>
        <family val="2"/>
      </rPr>
      <t>Moderne Sklaverei</t>
    </r>
  </si>
  <si>
    <t>现代奴隶制</t>
  </si>
  <si>
    <t>現代奴隷</t>
  </si>
  <si>
    <r>
      <rPr>
        <sz val="11"/>
        <rFont val="Calibri"/>
        <family val="2"/>
      </rPr>
      <t>Escravatura moderna</t>
    </r>
  </si>
  <si>
    <r>
      <rPr>
        <sz val="11"/>
        <rFont val="Calibri"/>
        <family val="2"/>
      </rPr>
      <t>Travailleur migrant</t>
    </r>
  </si>
  <si>
    <t>Trabajador inmigrante</t>
  </si>
  <si>
    <r>
      <rPr>
        <sz val="11"/>
        <rFont val="Calibri"/>
        <family val="2"/>
      </rPr>
      <t>Wanderarbeiter</t>
    </r>
  </si>
  <si>
    <t>外来务工人员</t>
  </si>
  <si>
    <t>出稼ぎ労働者</t>
  </si>
  <si>
    <r>
      <rPr>
        <sz val="11"/>
        <rFont val="Calibri"/>
        <family val="2"/>
      </rPr>
      <t>Trabalhador migrante</t>
    </r>
  </si>
  <si>
    <r>
      <rPr>
        <sz val="11"/>
        <rFont val="Calibri"/>
        <family val="2"/>
      </rPr>
      <t>Politique</t>
    </r>
  </si>
  <si>
    <t>Política</t>
  </si>
  <si>
    <r>
      <rPr>
        <sz val="11"/>
        <rFont val="Calibri"/>
        <family val="2"/>
      </rPr>
      <t>Richtlinie</t>
    </r>
  </si>
  <si>
    <t>政策</t>
  </si>
  <si>
    <t>方針</t>
  </si>
  <si>
    <r>
      <rPr>
        <sz val="11"/>
        <rFont val="Calibri"/>
        <family val="2"/>
      </rPr>
      <t>Política</t>
    </r>
  </si>
  <si>
    <r>
      <rPr>
        <sz val="11"/>
        <rFont val="Calibri"/>
        <family val="2"/>
      </rPr>
      <t>Recruteur</t>
    </r>
  </si>
  <si>
    <t>Reclutador</t>
  </si>
  <si>
    <r>
      <rPr>
        <sz val="11"/>
        <rFont val="Calibri"/>
        <family val="2"/>
      </rPr>
      <t>Personalbeschaffer</t>
    </r>
  </si>
  <si>
    <t>招聘方</t>
  </si>
  <si>
    <t>人材紹介事業者</t>
  </si>
  <si>
    <r>
      <rPr>
        <sz val="11"/>
        <rFont val="Calibri"/>
        <family val="2"/>
      </rPr>
      <t>Angariador</t>
    </r>
  </si>
  <si>
    <r>
      <rPr>
        <sz val="11"/>
        <rFont val="Calibri"/>
        <family val="2"/>
      </rPr>
      <t>Frais de recrutement</t>
    </r>
  </si>
  <si>
    <t>Tasas de contratación</t>
  </si>
  <si>
    <r>
      <rPr>
        <sz val="11"/>
        <rFont val="Calibri"/>
        <family val="2"/>
      </rPr>
      <t>Vermittlungsgebühren</t>
    </r>
  </si>
  <si>
    <t>招聘费用</t>
  </si>
  <si>
    <t>斡旋料金</t>
  </si>
  <si>
    <r>
      <rPr>
        <sz val="11"/>
        <rFont val="Calibri"/>
        <family val="2"/>
      </rPr>
      <t>Taxas de recrutamento</t>
    </r>
  </si>
  <si>
    <r>
      <rPr>
        <sz val="11"/>
        <rFont val="Calibri"/>
        <family val="2"/>
      </rPr>
      <t>Transport de retour</t>
    </r>
  </si>
  <si>
    <t>Transporte de retorno</t>
  </si>
  <si>
    <r>
      <rPr>
        <sz val="11"/>
        <rFont val="Calibri"/>
        <family val="2"/>
      </rPr>
      <t>Rücktransport</t>
    </r>
  </si>
  <si>
    <t>返程交通</t>
  </si>
  <si>
    <t>帰国の交通手段</t>
  </si>
  <si>
    <r>
      <rPr>
        <sz val="11"/>
        <rFont val="Calibri"/>
        <family val="2"/>
      </rPr>
      <t>Transporte de regresso</t>
    </r>
  </si>
  <si>
    <r>
      <rPr>
        <sz val="11"/>
        <rFont val="Calibri"/>
        <family val="2"/>
      </rPr>
      <t>Servitude</t>
    </r>
  </si>
  <si>
    <t>Servidumbre</t>
  </si>
  <si>
    <r>
      <rPr>
        <sz val="11"/>
        <rFont val="Calibri"/>
        <family val="2"/>
      </rPr>
      <t>Leibeigenschaft</t>
    </r>
  </si>
  <si>
    <t>奴役</t>
  </si>
  <si>
    <t>隷属状態</t>
  </si>
  <si>
    <r>
      <rPr>
        <sz val="11"/>
        <rFont val="Calibri"/>
        <family val="2"/>
      </rPr>
      <t>Servidão</t>
    </r>
  </si>
  <si>
    <r>
      <rPr>
        <sz val="11"/>
        <rFont val="Calibri"/>
        <family val="2"/>
      </rPr>
      <t>Esclavage</t>
    </r>
  </si>
  <si>
    <t>Esclavitud</t>
  </si>
  <si>
    <r>
      <rPr>
        <sz val="11"/>
        <rFont val="Calibri"/>
        <family val="2"/>
      </rPr>
      <t>Sklaverei</t>
    </r>
  </si>
  <si>
    <t>奴隶制</t>
  </si>
  <si>
    <t>奴隷</t>
  </si>
  <si>
    <r>
      <rPr>
        <sz val="11"/>
        <rFont val="Calibri"/>
        <family val="2"/>
      </rPr>
      <t>Escravatura</t>
    </r>
  </si>
  <si>
    <r>
      <rPr>
        <sz val="11"/>
        <rFont val="Calibri"/>
        <family val="2"/>
      </rPr>
      <t>Fournisseur</t>
    </r>
  </si>
  <si>
    <t>Proveedor</t>
  </si>
  <si>
    <r>
      <rPr>
        <sz val="11"/>
        <rFont val="Calibri"/>
        <family val="2"/>
      </rPr>
      <t>Lieferant</t>
    </r>
  </si>
  <si>
    <t>供应商</t>
  </si>
  <si>
    <t>サプライヤー</t>
  </si>
  <si>
    <r>
      <rPr>
        <sz val="11"/>
        <rFont val="Calibri"/>
        <family val="2"/>
      </rPr>
      <t>Fornecedor</t>
    </r>
  </si>
  <si>
    <r>
      <rPr>
        <sz val="11"/>
        <rFont val="Calibri"/>
        <family val="2"/>
      </rPr>
      <t>Chaîne d’approvisionnement</t>
    </r>
  </si>
  <si>
    <t>Cadena de suministros</t>
  </si>
  <si>
    <r>
      <rPr>
        <sz val="11"/>
        <rFont val="Calibri"/>
        <family val="2"/>
      </rPr>
      <t>Lieferkette</t>
    </r>
  </si>
  <si>
    <t>供应链</t>
  </si>
  <si>
    <t>サプライチェーン</t>
  </si>
  <si>
    <r>
      <rPr>
        <sz val="11"/>
        <rFont val="Calibri"/>
        <family val="2"/>
      </rPr>
      <t>Cadeia logística</t>
    </r>
  </si>
  <si>
    <r>
      <rPr>
        <sz val="11"/>
        <rFont val="Calibri"/>
        <family val="2"/>
      </rPr>
      <t>Formation</t>
    </r>
  </si>
  <si>
    <t>Capacitación</t>
  </si>
  <si>
    <r>
      <rPr>
        <sz val="11"/>
        <rFont val="Calibri"/>
        <family val="2"/>
      </rPr>
      <t>Schulung</t>
    </r>
  </si>
  <si>
    <t>培训</t>
  </si>
  <si>
    <t>研修</t>
  </si>
  <si>
    <r>
      <rPr>
        <sz val="11"/>
        <rFont val="Calibri"/>
        <family val="2"/>
      </rPr>
      <t>Formação</t>
    </r>
  </si>
  <si>
    <t>纺织与服饰制造</t>
  </si>
  <si>
    <r>
      <rPr>
        <sz val="11"/>
        <rFont val="Calibri"/>
        <family val="2"/>
      </rPr>
      <t>Loi britannique sur l'esclavage moderne (« UK Modern Slavery Act »)</t>
    </r>
  </si>
  <si>
    <t>Ley de esclavitud moderna del Reino Unido</t>
  </si>
  <si>
    <r>
      <rPr>
        <sz val="11"/>
        <rFont val="Calibri"/>
        <family val="2"/>
      </rPr>
      <t>„UK Modern Slavery Act“ (Gesetz des Vereinigten Königreichs zur modernen Sklaverei)</t>
    </r>
  </si>
  <si>
    <t>《英国现代奴隶制法》</t>
  </si>
  <si>
    <t>UK Modern Slavery Act（英国現代奴隷法）</t>
  </si>
  <si>
    <r>
      <rPr>
        <sz val="11"/>
        <rFont val="Calibri"/>
        <family val="2"/>
      </rPr>
      <t>Modern Slavery Act (Lei Sobre Escravatura Moderna) do Reino Unido</t>
    </r>
  </si>
  <si>
    <r>
      <rPr>
        <sz val="11"/>
        <rFont val="Calibri"/>
        <family val="2"/>
      </rPr>
      <t>Explication</t>
    </r>
  </si>
  <si>
    <t>Explicación</t>
  </si>
  <si>
    <r>
      <rPr>
        <sz val="11"/>
        <rFont val="Calibri"/>
        <family val="2"/>
      </rPr>
      <t>Erklärung</t>
    </r>
  </si>
  <si>
    <t>解释</t>
  </si>
  <si>
    <t>説明</t>
  </si>
  <si>
    <r>
      <rPr>
        <sz val="11"/>
        <rFont val="Calibri"/>
        <family val="2"/>
      </rPr>
      <t>Explicação</t>
    </r>
  </si>
  <si>
    <r>
      <rPr>
        <sz val="11"/>
        <rFont val="Calibri"/>
        <family val="2"/>
      </rPr>
      <t>Un agent est un individu (y compris un responsable, un dirigeant, un employé ou un contractuel indépendant) autorisé à agir au nom de votre entreprise.</t>
    </r>
  </si>
  <si>
    <t>Se define al agente como un individuo (incluyendo un director, oficial, empleado o contratista independiente) autorizado a actuar en nombre de su organización.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</si>
  <si>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</si>
  <si>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</si>
  <si>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r>
      <rPr>
        <sz val="11"/>
        <rFont val="Calibri"/>
        <family val="2"/>
      </rPr>
      <t>Um agente define-se como sendo qualquer indivíduo (incluindo um diretor, um responsável, um funcionário ou um fornecedor independente) autorizado a atuar em representação da sua organização.</t>
    </r>
  </si>
  <si>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</si>
  <si>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</si>
  <si>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r>
      <rPr>
        <sz val="11"/>
        <rFont val="Calibri"/>
        <family val="2"/>
      </rPr>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r>
  </si>
  <si>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</si>
  <si>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</si>
  <si>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r>
      <rPr>
        <sz val="11"/>
        <rFont val="Calibri"/>
        <family val="2"/>
      </rPr>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r>
  </si>
  <si>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</si>
  <si>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r>
      <rPr>
        <sz val="11"/>
        <rFont val="Calibri"/>
        <family val="2"/>
      </rPr>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r>
  </si>
  <si>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</si>
  <si>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</si>
  <si>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r>
      <rPr>
        <sz val="11"/>
        <rFont val="Calibri"/>
        <family val="2"/>
      </rPr>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r>
  </si>
  <si>
    <r>
      <rPr>
        <sz val="11"/>
        <rFont val="Calibri"/>
        <family val="2"/>
      </rPr>
      <t>La prostitution est définie comme tout acte sexuel pour lequel quelque chose de valeur est donné ou reçu par une personne.</t>
    </r>
  </si>
  <si>
    <t>Se define como "Acto sexual comercial" a cualquier acto sexual por el cual cualquier persona de o reciba algo de valor.</t>
  </si>
  <si>
    <r>
      <rPr>
        <sz val="11"/>
        <rFont val="Calibri"/>
        <family val="2"/>
      </rPr>
      <t>Gewerbsmäßige sexuelle Handlungen sind als sexuelle Handlungen definiert, bei denen etwas von Wert einer Person gegeben oder empfangen wird.</t>
    </r>
  </si>
  <si>
    <t>商业性行为被定义为使任何人收取任何有价物品的任何性行为。</t>
  </si>
  <si>
    <t>商業的性行為は、いかなる人物に対する、またはいかなる人物による有価物を対価にした性行為と定義されます。</t>
  </si>
  <si>
    <r>
      <rPr>
        <sz val="11"/>
        <rFont val="Calibri"/>
        <family val="2"/>
      </rPr>
      <t>Serviço de sexo remunerado define-se como sendo qualquer ato sexual por conta do qual é dado ou recebido algo de valor por qualquer pessoa.</t>
    </r>
  </si>
  <si>
    <t>The mailing address of the head office of the organization completing and submitting the STRT.</t>
  </si>
  <si>
    <r>
      <rPr>
        <sz val="11"/>
        <rFont val="Calibri"/>
        <family val="2"/>
      </rPr>
      <t>L'adresse postale du siège social de l'entreprise complétant et soumettant le STRT.</t>
    </r>
  </si>
  <si>
    <r>
      <t xml:space="preserve">La dirección postal de la sede central de la organización que completa y envía la </t>
    </r>
    <r>
      <rPr>
        <sz val="11"/>
        <rFont val="Calibri"/>
        <family val="2"/>
      </rPr>
      <t>STRT.</t>
    </r>
  </si>
  <si>
    <t>完成和提交STRT组织总部的邮寄地址。</t>
  </si>
  <si>
    <t>STRTに記入し提出する組織の本社の郵送先住所です。</t>
  </si>
  <si>
    <r>
      <rPr>
        <sz val="11"/>
        <rFont val="Calibri"/>
        <family val="2"/>
      </rPr>
      <t>O endereço de correio da sede da organização que preenche e envia o STRT.</t>
    </r>
  </si>
  <si>
    <t>The name of the organization completing and submitting the STRT. Do not use abbreviations.</t>
  </si>
  <si>
    <r>
      <rPr>
        <sz val="11"/>
        <rFont val="Calibri"/>
        <family val="2"/>
      </rPr>
      <t>Le nom de l'entreprise complétant et soumettant le STRT. Ne pas utiliser d’abréviations.</t>
    </r>
  </si>
  <si>
    <r>
      <t xml:space="preserve">El nombre de la organización que completa y envía la </t>
    </r>
    <r>
      <rPr>
        <sz val="11"/>
        <rFont val="Calibri"/>
        <family val="2"/>
      </rPr>
      <t>STRT. No use abreviaciones.</t>
    </r>
  </si>
  <si>
    <t>完成和提交STRT组织的名称。请勿使用缩略词。</t>
  </si>
  <si>
    <t>STRTに記入し提出する組織の名前です。略語を使用しないでください。</t>
  </si>
  <si>
    <r>
      <rPr>
        <sz val="11"/>
        <rFont val="Calibri"/>
        <family val="2"/>
      </rPr>
      <t>O nome da organização que preenche e envia o STRT. Não utilize abreviaturas.</t>
    </r>
  </si>
  <si>
    <t>The DUNS number, VAT number, customer-specific identifier, or another number or code unique to the organization completing and submitting the STRT.</t>
  </si>
  <si>
    <r>
      <rPr>
        <sz val="11"/>
        <rFont val="Calibri"/>
        <family val="2"/>
      </rPr>
      <t>Le numéro DUNS, le numéro de TVA, l'identifiant spécifique au client, ou un autre numéro ou code unique à l'entreprise complétant et soumettant le STRT.</t>
    </r>
  </si>
  <si>
    <r>
      <t xml:space="preserve">El número DUNS, número de IVA, identificador específico del cliente u otro número o código único de la organización que completa y envía la </t>
    </r>
    <r>
      <rPr>
        <sz val="11"/>
        <rFont val="Calibri"/>
        <family val="2"/>
      </rPr>
      <t>STRT.</t>
    </r>
  </si>
  <si>
    <t>DUNS编码、VAT编码、客户特定识别号或完成和提交STRT组织特有的其他号码或代码。</t>
  </si>
  <si>
    <t>DUNS番号、VAT番号、顧客固有識別子、またはSTRTに記入し提出する組織に一意のその他の番号・コード。</t>
  </si>
  <si>
    <r>
      <rPr>
        <sz val="11"/>
        <rFont val="Calibri"/>
        <family val="2"/>
      </rPr>
      <t>O número DUNS, NIPC, identificador específico do cliente ou outro número ou código exclusivo da organização que preenche e envia o STRT.</t>
    </r>
  </si>
  <si>
    <r>
      <rPr>
        <sz val="11"/>
        <rFont val="Calibri"/>
        <family val="2"/>
      </rPr>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r>
  </si>
  <si>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</si>
  <si>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r>
      <rPr>
        <sz val="11"/>
        <rFont val="Calibri"/>
        <family val="2"/>
      </rPr>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r>
  </si>
  <si>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</si>
  <si>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</si>
  <si>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r>
      <rPr>
        <sz val="11"/>
        <rFont val="Calibri"/>
        <family val="2"/>
      </rPr>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r>
  </si>
  <si>
    <t>Electronics and Electrical Products Manufacturing includes i) Computer and Electronic Product Manufacturing, and ii) Electrical Equipment, Appliance, and Component Manufacturing.</t>
  </si>
  <si>
    <r>
      <rPr>
        <sz val="11"/>
        <rFont val="Calibri"/>
        <family val="2"/>
      </rPr>
      <t>La fabrication de produits électroniques et électriques comprend i) la fabrication de produits informatiques et électroniques, et ii) la fabrication de matériel électrique, d’électroménager et de composants.</t>
    </r>
  </si>
  <si>
    <t>La "Fabricación de productos electrónicos y eléctricos" incluye i) la fabricación de productos electrónicos y de computadoras, y ii) la fabricación de equipos, artefactos y componentes eléctricos.</t>
  </si>
  <si>
    <r>
      <rPr>
        <sz val="11"/>
        <rFont val="Calibri"/>
        <family val="2"/>
      </rPr>
      <t>Die Fertigung von Elektronik und Elektronikprodukten umfasst i) die Fertigung von Computern und Elektronikprodukten und ii) die Fertigung von Elektrogeräten, Anlagen und Komponenten.</t>
    </r>
  </si>
  <si>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</si>
  <si>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</si>
  <si>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r>
      <rPr>
        <sz val="11"/>
        <rFont val="Calibri"/>
        <family val="2"/>
      </rPr>
      <t>O fabrico de produtos eletrónicos e elétricos inclui i) Fabrico de computadores e produtos eletrónicos, e ii) Fabrico de equipamentos elétricos, eletrodomésticos e componentes.</t>
    </r>
  </si>
  <si>
    <r>
      <rPr>
        <sz val="11"/>
        <rFont val="Calibri"/>
        <family val="2"/>
      </rPr>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r>
  </si>
  <si>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</si>
  <si>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r>
      <rPr>
        <sz val="11"/>
        <rFont val="Calibri"/>
        <family val="2"/>
      </rPr>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r>
  </si>
  <si>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</si>
  <si>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</si>
  <si>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</si>
  <si>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r>
      <rPr>
        <sz val="11"/>
        <rFont val="Calibri"/>
        <family val="2"/>
      </rPr>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r>
  </si>
  <si>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</si>
  <si>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</si>
  <si>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</si>
  <si>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r>
      <rPr>
        <sz val="11"/>
        <rFont val="Calibri"/>
        <family val="2"/>
      </rPr>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r>
  </si>
  <si>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</si>
  <si>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</si>
  <si>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r>
      <rPr>
        <sz val="11"/>
        <rFont val="Calibri"/>
        <family val="2"/>
      </rPr>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r>
  </si>
  <si>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</si>
  <si>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</si>
  <si>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r>
      <rPr>
        <sz val="11"/>
        <rFont val="Calibri"/>
        <family val="2"/>
      </rPr>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r>
  </si>
  <si>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</si>
  <si>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r>
      <rPr>
        <sz val="11"/>
        <rFont val="Calibri"/>
        <family val="2"/>
      </rPr>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r>
  </si>
  <si>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</si>
  <si>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r>
      <rPr>
        <sz val="11"/>
        <rFont val="Calibri"/>
        <family val="2"/>
      </rPr>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r>
  </si>
  <si>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</si>
  <si>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</si>
  <si>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r>
      <rPr>
        <sz val="11"/>
        <rFont val="Calibri"/>
        <family val="2"/>
      </rPr>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r>
  </si>
  <si>
    <t>"Turismo" refiere a las industrias que brindan servicios de alimentación, alojamiento, turismo y recreación, y en particular se enfoca en las industrias de hotelería, alimentación y turismo.</t>
  </si>
  <si>
    <r>
      <rPr>
        <sz val="11"/>
        <rFont val="Calibri"/>
        <family val="2"/>
      </rPr>
      <t>Gastgewerbe bezieht sich auf die Branchen, die Nahrung, Unterkunft, Tourismus und Freizeitdienste anbieten, und konzentriert sich insbesondere auf das Hotelgewerbe, Gastronomie und die Tourismusbranche.</t>
    </r>
  </si>
  <si>
    <t>观光服务业是指提供食物、住宿、旅游和休闲服务的行业，特别是酒店、餐饮服务业和旅游业。</t>
  </si>
  <si>
    <t>ホスピタリティは、飲食物、宿泊、観光、レジャーサービスの提供、特にホテル、外食産業、観光産業などをさします。</t>
  </si>
  <si>
    <t>Housekeeping and facilities operation refers to the services involved in the basic operation and maintenance of facilities, including janitorial services, laundry services, grounds maintenance, guarding/security services, and waste management services.</t>
  </si>
  <si>
    <r>
      <rPr>
        <sz val="11"/>
        <rFont val="Calibri"/>
        <family val="2"/>
      </rPr>
      <t>L'entretien et la maintenance font référence aux services impliqués dans la maintenance et l’entretien de base des installations, y compris les services de conciergerie, de blanchisserie, d'entretien de terrains, de gardiennage/sécurité et de gestion des déchets.</t>
    </r>
  </si>
  <si>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</si>
  <si>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r>
      <rPr>
        <sz val="11"/>
        <rFont val="Calibri"/>
        <family val="2"/>
      </rPr>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r>
  </si>
  <si>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</si>
  <si>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</si>
  <si>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r>
      <rPr>
        <sz val="11"/>
        <rFont val="Calibri"/>
        <family val="2"/>
      </rPr>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r>
  </si>
  <si>
    <r>
      <t xml:space="preserve">Incluye el alojamiento provisto o dispuesto para los empleados indirectamente por los reclutadores o directamente por la organización que completa y envía la </t>
    </r>
    <r>
      <rPr>
        <sz val="11"/>
        <rFont val="Calibri"/>
        <family val="2"/>
      </rPr>
      <t>STRT.</t>
    </r>
  </si>
  <si>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</si>
  <si>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</si>
  <si>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r>
      <rPr>
        <sz val="11"/>
        <rFont val="Calibri"/>
        <family val="2"/>
      </rPr>
      <t>Inclui alojamento que tenha sido oferecido ou disponibilizado para os funcionários indiretamente por angariadores ou diretamente pela organização que preenche e envia o STRT.</t>
    </r>
  </si>
  <si>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</si>
  <si>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r>
      <rPr>
        <sz val="11"/>
        <rFont val="Calibri"/>
        <family val="2"/>
      </rPr>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r>
  </si>
  <si>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</si>
  <si>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r>
      <rPr>
        <sz val="11"/>
        <rFont val="Calibri"/>
        <family val="2"/>
      </rPr>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r>
  </si>
  <si>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</si>
  <si>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</si>
  <si>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r>
      <rPr>
        <sz val="11"/>
        <rFont val="Calibri"/>
        <family val="2"/>
      </rPr>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r>
  </si>
  <si>
    <t>Low-skilled work is work associated with a limited skill set or minimal economic value for the work performed. Low-skilled workers are generally not required to have more than a high school diploma, and typically earn small wages.</t>
  </si>
  <si>
    <r>
      <rPr>
        <sz val="11"/>
        <rFont val="Calibri"/>
        <family val="2"/>
      </rPr>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r>
  </si>
  <si>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</si>
  <si>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r>
      <rPr>
        <sz val="11"/>
        <rFont val="Calibri"/>
        <family val="2"/>
      </rPr>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r>
  </si>
  <si>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</si>
  <si>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</si>
  <si>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r>
      <rPr>
        <sz val="11"/>
        <rFont val="Calibri"/>
        <family val="2"/>
      </rPr>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r>
  </si>
  <si>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</si>
  <si>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r>
      <rPr>
        <sz val="11"/>
        <rFont val="Calibri"/>
        <family val="2"/>
      </rPr>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r>
  </si>
  <si>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</si>
  <si>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</si>
  <si>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r>
      <rPr>
        <sz val="11"/>
        <rFont val="Calibri"/>
        <family val="2"/>
      </rPr>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r>
  </si>
  <si>
    <t>Migrant workers are people who leave home to find work outside of their hometown or home country. Migrant workers include both foreign and domestic (internal) migrant workers.</t>
  </si>
  <si>
    <r>
      <rPr>
        <sz val="11"/>
        <rFont val="Calibri"/>
        <family val="2"/>
      </rPr>
      <t>Les travailleurs migrants sont des personnes ayant abandonné leur foyer pour trouver du travail en dehors de leur ville natale ou de leur pays d'origine. Les travailleurs migrants sont des ressortissants étrangers ou domestiques (internes).</t>
    </r>
  </si>
  <si>
    <t>Los "Trabajadores migrantes" son personas que abandonan su hogar para buscar trabajo fuera de su pueblo o país natal. Los trabajadores migrantes incluyen tanto a los trabajadores migrantes extranjeros como domésticos (internos).</t>
  </si>
  <si>
    <r>
      <rPr>
        <sz val="11"/>
        <rFont val="Calibri"/>
        <family val="2"/>
      </rPr>
      <t>Wanderarbeiter sind Menschen, die ihre Heimat verlassen, um Arbeit außerhalb ihres Heimatwohnortes oder Heimatlandes zu finden. Wanderarbeiter umfassen ausländische und inländische Wanderarbeiter.</t>
    </r>
  </si>
  <si>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</si>
  <si>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</si>
  <si>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r>
      <rPr>
        <sz val="11"/>
        <rFont val="Calibri"/>
        <family val="2"/>
      </rPr>
      <t>Trabalhadores migrantes são pessoas que saem de casa para procurar trabalho fora da sua cidade natal ou país de origem. Os trabalhadores migrantes incluem trabalhadores migrantes estrangeiros e domésticos (internos).</t>
    </r>
  </si>
  <si>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</si>
  <si>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</si>
  <si>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A recruiter refers to both private and public entities that offer labor recruitment services. Recruiters – variously referred to as labor intermediaries, middlemen, labor brokers, and recruitment agents, among other terms – recruit, hire, and/or manage workers.</t>
  </si>
  <si>
    <r>
      <rPr>
        <sz val="11"/>
        <rFont val="Calibri"/>
        <family val="2"/>
      </rPr>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r>
  </si>
  <si>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</si>
  <si>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r>
      <rPr>
        <sz val="11"/>
        <rFont val="Calibri"/>
        <family val="2"/>
      </rPr>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r>
  </si>
  <si>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</si>
  <si>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</si>
  <si>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r>
      <rPr>
        <sz val="11"/>
        <rFont val="Calibri"/>
        <family val="2"/>
      </rPr>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r>
  </si>
  <si>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</si>
  <si>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r>
      <rPr>
        <sz val="11"/>
        <rFont val="Calibri"/>
        <family val="2"/>
      </rPr>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r>
  </si>
  <si>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</si>
  <si>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</si>
  <si>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r>
      <rPr>
        <sz val="11"/>
        <rFont val="Calibri"/>
        <family val="2"/>
      </rPr>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r>
  </si>
  <si>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</si>
  <si>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r>
      <rPr>
        <sz val="11"/>
        <rFont val="Calibri"/>
        <family val="2"/>
      </rPr>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r>
  </si>
  <si>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</si>
  <si>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r>
      <rPr>
        <sz val="11"/>
        <rFont val="Calibri"/>
        <family val="2"/>
      </rPr>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r>
  </si>
  <si>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</si>
  <si>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</si>
  <si>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r>
      <rPr>
        <sz val="11"/>
        <rFont val="Calibri"/>
        <family val="2"/>
      </rPr>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r>
  </si>
  <si>
    <r>
      <rPr>
        <sz val="11"/>
        <rFont val="Calibri"/>
        <family val="2"/>
      </rPr>
      <t>L'esclavage, conformément à la Convention sur l'esclavage des Nations Unies (ONU) de 1926, s'entend de l'état ou de la condition d'une personne sur laquelle s'exercent les attributs du droit de propriété ou certains d'entre eux.</t>
    </r>
  </si>
  <si>
    <t>"Esclavitud", según la Convención de Esclavitud de 1926 de las Naciones Unidas (ONU), es el estado o condición de una persona sobre quien se ejercen todos o algunos de los atributos del derecho de propiedad.</t>
  </si>
  <si>
    <r>
      <rPr>
        <sz val="11"/>
        <rFont val="Calibri"/>
        <family val="2"/>
      </rPr>
      <t>Die Sklaverei ist laut dem „1926 Slavery Convention“ (Sklavereiabkommen von 1926) der Vereinten Nationen der Status oder Zustand einer Person, über die alle oder eine der mit dem Eigentumsrecht verbundenen Befugnisse ausgeübt werden.</t>
    </r>
  </si>
  <si>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</si>
  <si>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</si>
  <si>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r>
      <rPr>
        <sz val="11"/>
        <rFont val="Calibri"/>
        <family val="2"/>
      </rPr>
      <t>Escravatura, de acordo com a Convenção Contra a Escravatura de 1926 da ONU, consiste no estado ou condição de uma pessoa sobre a qual são exercidos todos ou qualquer um dos poderes associados ao direito de propriedade.</t>
    </r>
  </si>
  <si>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</si>
  <si>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r>
      <rPr>
        <sz val="11"/>
        <rFont val="Calibri"/>
        <family val="2"/>
      </rPr>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r>
  </si>
  <si>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</si>
  <si>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</si>
  <si>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</si>
  <si>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A supply chain is defined as a sequence of activities or parties that provides products or services to the organization completing and submitting the STRT.</t>
  </si>
  <si>
    <r>
      <rPr>
        <sz val="11"/>
        <rFont val="Calibri"/>
        <family val="2"/>
      </rPr>
      <t>Une chaîne d'approvisionnement est définie comme une séquence d'activités ou de parties qui fournit des produits ou des services à l'organisme complétant et soumettant le STRT.</t>
    </r>
  </si>
  <si>
    <r>
      <t xml:space="preserve">Se define como "cadena de suministro" a una secuencia de actividades o partes que proveen productos o servicios a la organización que completa y envía la </t>
    </r>
    <r>
      <rPr>
        <sz val="11"/>
        <rFont val="Calibri"/>
        <family val="2"/>
      </rPr>
      <t>STRT.</t>
    </r>
  </si>
  <si>
    <t>供应链的定义是为完成和提交STRT的组织提供产品或服务的一系列活动或各方。</t>
  </si>
  <si>
    <t>サプライチェーンは、STRTに記入し提出する組織に製品やサービスを提供する一連の活動や当事者として定義されます。</t>
  </si>
  <si>
    <r>
      <rPr>
        <sz val="11"/>
        <rFont val="Calibri"/>
        <family val="2"/>
      </rPr>
      <t>Uma cadeia logística define-se como sendo uma sequência de atividades ou partes que fornecem produtos ou serviços à organização que preenche e envia o STRT.</t>
    </r>
  </si>
  <si>
    <t>研修は、代理人が会社方針、方針を効果的に導入する方法、何もしないことに関連する人身取引と強制労働のリスクを避ける方法をより良く理解できるよう焦点を当てることができます。</t>
  </si>
  <si>
    <t>Textile manufacturing refers to the conversion of basic fiber into usable items. Garment or apparel making refers to the processing of fabric into clothing and involves multiple steps including cutting, sewing, pressing and finishing.</t>
  </si>
  <si>
    <r>
      <rPr>
        <sz val="11"/>
        <rFont val="Calibri"/>
        <family val="2"/>
      </rPr>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r>
  </si>
  <si>
    <t>La "Fabricación textil" refiere a la conversión de fibras básicas en artículos usables. La producción de prendas e indumentaria refiere al procesamiento de tela para fabricar ropa, e involucra múltiples pasos, como el corte, cosido, prensa y acabado.</t>
  </si>
  <si>
    <r>
      <rPr>
        <sz val="11"/>
        <rFont val="Calibri"/>
        <family val="2"/>
      </rPr>
      <t>Textilherstellung bezieht sich auf die Umwandlung von Faserwerkstoffen in nutzbare Gegenstände. Kleidungs- oder Bekleidungsherstellung bezieht sich auf die Verarbeitung von Stoffen in Kleidung und umfasst mehrere Schritte einschließlich Schneiden, Nähen, Pressen und Veredeln.</t>
    </r>
  </si>
  <si>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</si>
  <si>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</si>
  <si>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r>
      <rPr>
        <sz val="11"/>
        <rFont val="Calibri"/>
        <family val="2"/>
      </rPr>
      <t>O fabrico de têxteis refere-se à conversão de fibras básicas em artigos utilizáveis. O fabrico de roupas ou vestuário refere-se ao processamento de tecidos para criação de peças de roupa e envolve várias etapas como o corte, a costura, a estampagem e o acabamento.</t>
    </r>
  </si>
  <si>
    <r>
      <rPr>
        <sz val="11"/>
        <rFont val="Calibri"/>
        <family val="2"/>
      </rPr>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r>
  </si>
  <si>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</si>
  <si>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r>
      <rPr>
        <sz val="11"/>
        <rFont val="Calibri"/>
        <family val="2"/>
      </rPr>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r>
  </si>
  <si>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</si>
  <si>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</si>
  <si>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r>
      <rPr>
        <sz val="11"/>
        <rFont val="Calibri"/>
        <family val="2"/>
      </rPr>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r>
  </si>
  <si>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</si>
  <si>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r>
      <rPr>
        <sz val="11"/>
        <rFont val="Calibri"/>
        <family val="2"/>
      </rPr>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r>
  </si>
  <si>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</si>
  <si>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</si>
  <si>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r>
      <rPr>
        <sz val="11"/>
        <rFont val="Calibri"/>
        <family val="2"/>
      </rPr>
      <t>Dazu gehören das Zerstören, Verstecken, Beschlagnahmen oder sonstiges Verweigern des Zugangs zu den Einwanderungs- oder Ausweispapiere eines Mitarbeiters (z. B. Pässe, Visa, Führerschein).</t>
    </r>
  </si>
  <si>
    <t>Declaration</t>
  </si>
  <si>
    <t>Countries</t>
  </si>
  <si>
    <t xml:space="preserve"> Selection</t>
  </si>
  <si>
    <t>Sélection</t>
  </si>
  <si>
    <t>Auswahl</t>
  </si>
  <si>
    <t xml:space="preserve"> Seleção</t>
  </si>
  <si>
    <t>Industry</t>
  </si>
  <si>
    <t>Data Validation</t>
  </si>
  <si>
    <t>阿富汗</t>
  </si>
  <si>
    <t>Afganistán</t>
  </si>
  <si>
    <t>アフガニスタン</t>
  </si>
  <si>
    <t>Afeganistão</t>
  </si>
  <si>
    <t>Albanie</t>
  </si>
  <si>
    <t>Albanien</t>
  </si>
  <si>
    <t>阿尔巴尼亚</t>
  </si>
  <si>
    <t>アルバニア</t>
  </si>
  <si>
    <t>Albânia</t>
  </si>
  <si>
    <t>Algérie</t>
  </si>
  <si>
    <t>Algerien</t>
  </si>
  <si>
    <t>阿尔及利亚</t>
  </si>
  <si>
    <t>Argelia</t>
  </si>
  <si>
    <t>アルジェリア</t>
  </si>
  <si>
    <t>Argélia</t>
  </si>
  <si>
    <t>安哥拉</t>
  </si>
  <si>
    <t>アンゴラ</t>
  </si>
  <si>
    <t>Azerbaïdjan</t>
  </si>
  <si>
    <t>Aserbaidschan</t>
  </si>
  <si>
    <t>阿塞拜疆</t>
  </si>
  <si>
    <t>Azerbaiján</t>
  </si>
  <si>
    <t>アゼルバイジャン</t>
  </si>
  <si>
    <t>Azerbaijão</t>
  </si>
  <si>
    <t>Bangladesch</t>
  </si>
  <si>
    <t>孟加拉国</t>
  </si>
  <si>
    <t>バングラデシュ</t>
  </si>
  <si>
    <t>Bangladeche</t>
  </si>
  <si>
    <t>Barbade</t>
  </si>
  <si>
    <t>巴巴多斯</t>
  </si>
  <si>
    <t>バルバドス</t>
  </si>
  <si>
    <t>Bélarus</t>
  </si>
  <si>
    <t>白俄罗斯</t>
  </si>
  <si>
    <t>Belarús</t>
  </si>
  <si>
    <t>ベルラス</t>
  </si>
  <si>
    <t>Bielorrússia</t>
  </si>
  <si>
    <t>伯利兹</t>
  </si>
  <si>
    <t>Belice</t>
  </si>
  <si>
    <t>ベリーズ</t>
  </si>
  <si>
    <t>Bénin</t>
  </si>
  <si>
    <t>贝宁</t>
  </si>
  <si>
    <t>ベニン</t>
  </si>
  <si>
    <t>Benim</t>
  </si>
  <si>
    <t>Bhoutan</t>
  </si>
  <si>
    <t>不丹</t>
  </si>
  <si>
    <t>Bután</t>
  </si>
  <si>
    <t>ブータン</t>
  </si>
  <si>
    <t>Butão</t>
  </si>
  <si>
    <t>博茨瓦纳</t>
  </si>
  <si>
    <t>ボツワナ</t>
  </si>
  <si>
    <t>Botsuana</t>
  </si>
  <si>
    <t>Brésil</t>
  </si>
  <si>
    <t>Brasilien</t>
  </si>
  <si>
    <t>巴西</t>
  </si>
  <si>
    <t>Brasil</t>
  </si>
  <si>
    <t>ブラジル</t>
  </si>
  <si>
    <t>Bulgarie</t>
  </si>
  <si>
    <t>Bulgarien</t>
  </si>
  <si>
    <t>保加利亚</t>
  </si>
  <si>
    <t>ブルガリア</t>
  </si>
  <si>
    <t>Bulgária</t>
  </si>
  <si>
    <t>布基纳法索</t>
  </si>
  <si>
    <t>ブルキナファソ</t>
  </si>
  <si>
    <t>Burquina Faso</t>
  </si>
  <si>
    <t>布隆迪</t>
  </si>
  <si>
    <t>ブルンジ</t>
  </si>
  <si>
    <t>Cambodge</t>
  </si>
  <si>
    <t>Kambodscha</t>
  </si>
  <si>
    <t>柬埔寨</t>
  </si>
  <si>
    <t>Camboya</t>
  </si>
  <si>
    <t>カンボジア</t>
  </si>
  <si>
    <t>Camboja</t>
  </si>
  <si>
    <t>Cameroun</t>
  </si>
  <si>
    <t>Kamerun</t>
  </si>
  <si>
    <t>喀麦隆</t>
  </si>
  <si>
    <t>Camerún</t>
  </si>
  <si>
    <t>カメルーン</t>
  </si>
  <si>
    <t>Camarões</t>
  </si>
  <si>
    <t>Cap-Vert</t>
  </si>
  <si>
    <t>Kap Verde</t>
  </si>
  <si>
    <t>佛得角共和国</t>
  </si>
  <si>
    <t>カーボベルデ</t>
  </si>
  <si>
    <t>République centrafricaine</t>
  </si>
  <si>
    <t>Zentralafrikanische Republik</t>
  </si>
  <si>
    <t>中非共和国</t>
  </si>
  <si>
    <t>República Centroafricana</t>
  </si>
  <si>
    <t>中央アフリカ共和国</t>
  </si>
  <si>
    <t>República Centro-Africana</t>
  </si>
  <si>
    <t>Tchad</t>
  </si>
  <si>
    <t>Tschad</t>
  </si>
  <si>
    <t>乍得</t>
  </si>
  <si>
    <t>チャド</t>
  </si>
  <si>
    <t>Chade</t>
  </si>
  <si>
    <t>Comores</t>
  </si>
  <si>
    <t>Komoren</t>
  </si>
  <si>
    <t>科摩罗</t>
  </si>
  <si>
    <t>Comoras</t>
  </si>
  <si>
    <t>コモロ</t>
  </si>
  <si>
    <t>哥斯达黎加</t>
  </si>
  <si>
    <t>コスタリカ</t>
  </si>
  <si>
    <t>Cote d'Ivoire</t>
  </si>
  <si>
    <t>Côte d’Ivoire</t>
  </si>
  <si>
    <t>Elfenbeinküste</t>
  </si>
  <si>
    <t>象牙海岸</t>
  </si>
  <si>
    <t>Costa de Marfil</t>
  </si>
  <si>
    <t>コートジボワール</t>
  </si>
  <si>
    <t>Costa do Marfim</t>
  </si>
  <si>
    <t>Croatie</t>
  </si>
  <si>
    <t>Kroatien</t>
  </si>
  <si>
    <t>克罗地亚</t>
  </si>
  <si>
    <t>Croacia</t>
  </si>
  <si>
    <t>クロアチア</t>
  </si>
  <si>
    <t>Croácia</t>
  </si>
  <si>
    <t>Kuba</t>
  </si>
  <si>
    <t>古巴</t>
  </si>
  <si>
    <t>キューバ</t>
  </si>
  <si>
    <t>Dschibuti</t>
  </si>
  <si>
    <t>吉布提</t>
  </si>
  <si>
    <t>Yibuti</t>
  </si>
  <si>
    <t>ジブチ</t>
  </si>
  <si>
    <t>Jibuti</t>
  </si>
  <si>
    <t>République dominicaine</t>
  </si>
  <si>
    <t>Dominikanische Republik</t>
  </si>
  <si>
    <t>多米尼加共和国</t>
  </si>
  <si>
    <t>República Dominicana</t>
  </si>
  <si>
    <t>ドミニカ共和国</t>
  </si>
  <si>
    <t>Équateur</t>
  </si>
  <si>
    <t>爱瓜多尔</t>
  </si>
  <si>
    <t>エクアドル</t>
  </si>
  <si>
    <t>Equador</t>
  </si>
  <si>
    <t>Égypte</t>
  </si>
  <si>
    <t>Ägypten</t>
  </si>
  <si>
    <t>埃及</t>
  </si>
  <si>
    <t>Egipto</t>
  </si>
  <si>
    <t>エジプト</t>
  </si>
  <si>
    <t>Egito</t>
  </si>
  <si>
    <t>萨尔瓦多</t>
  </si>
  <si>
    <t>エルサルバドル</t>
  </si>
  <si>
    <t>Salvador</t>
  </si>
  <si>
    <t>Guinée équatoriale</t>
  </si>
  <si>
    <t>Äquatorialguinea</t>
  </si>
  <si>
    <t>赤道几内亚</t>
  </si>
  <si>
    <t>Guinea Ecuatorial</t>
  </si>
  <si>
    <t>赤道ギニア</t>
  </si>
  <si>
    <t>Guiné Equatorial</t>
  </si>
  <si>
    <t>Érythrée</t>
  </si>
  <si>
    <t>厄立特里亚</t>
  </si>
  <si>
    <t>エリトリア</t>
  </si>
  <si>
    <t>Eritreia</t>
  </si>
  <si>
    <t>Éthiopie</t>
  </si>
  <si>
    <t>Äthiopien</t>
  </si>
  <si>
    <t>埃塞俄比亚</t>
  </si>
  <si>
    <t>Etiopía</t>
  </si>
  <si>
    <t>エチオピア</t>
  </si>
  <si>
    <t>Etiópia</t>
  </si>
  <si>
    <t>Fidji</t>
  </si>
  <si>
    <t>Fidschi</t>
  </si>
  <si>
    <t>斐济</t>
  </si>
  <si>
    <t>フィジー</t>
  </si>
  <si>
    <t>Gabun</t>
  </si>
  <si>
    <t>加蓬</t>
  </si>
  <si>
    <t>Gabón</t>
  </si>
  <si>
    <t>ガボン</t>
  </si>
  <si>
    <t>Gabão</t>
  </si>
  <si>
    <t>加纳</t>
  </si>
  <si>
    <t>ガーナ</t>
  </si>
  <si>
    <t>Gana</t>
  </si>
  <si>
    <t>Grèce</t>
  </si>
  <si>
    <t>Griechenland</t>
  </si>
  <si>
    <t>希腊</t>
  </si>
  <si>
    <t>Grecia</t>
  </si>
  <si>
    <t>ギリシャ</t>
  </si>
  <si>
    <t>Grécia</t>
  </si>
  <si>
    <t>危地马拉</t>
  </si>
  <si>
    <t>グアテマラ</t>
  </si>
  <si>
    <t>Guinée-Bissau</t>
  </si>
  <si>
    <t>内亚比绍</t>
  </si>
  <si>
    <t>Guinea-Bissáu</t>
  </si>
  <si>
    <t>ギニアビサウ</t>
  </si>
  <si>
    <t>Guiné-Bissau</t>
  </si>
  <si>
    <t>Haïti</t>
  </si>
  <si>
    <t>海地</t>
  </si>
  <si>
    <t>Haití</t>
  </si>
  <si>
    <t>ハイチ</t>
  </si>
  <si>
    <t>洪都拉斯</t>
  </si>
  <si>
    <t>ホンジュラス</t>
  </si>
  <si>
    <t>Hongkong</t>
  </si>
  <si>
    <t>香港</t>
  </si>
  <si>
    <t>Hongrie</t>
  </si>
  <si>
    <t>Ungarn</t>
  </si>
  <si>
    <t>匈牙利</t>
  </si>
  <si>
    <t>Hungría</t>
  </si>
  <si>
    <t>ハンガリー</t>
  </si>
  <si>
    <t>Hungria</t>
  </si>
  <si>
    <t>Islande</t>
  </si>
  <si>
    <t>Island</t>
  </si>
  <si>
    <t>冰岛</t>
  </si>
  <si>
    <t>Islandia</t>
  </si>
  <si>
    <t>アイスランド</t>
  </si>
  <si>
    <t>Islândia</t>
  </si>
  <si>
    <t>Inde</t>
  </si>
  <si>
    <t>Indien</t>
  </si>
  <si>
    <t>印度</t>
  </si>
  <si>
    <t>インド</t>
  </si>
  <si>
    <t>Índia</t>
  </si>
  <si>
    <t>Indonésie</t>
  </si>
  <si>
    <t>Indonesien</t>
  </si>
  <si>
    <t>印度尼西亚</t>
  </si>
  <si>
    <t>インドネシア</t>
  </si>
  <si>
    <t>Indonésia</t>
  </si>
  <si>
    <t>Irak</t>
  </si>
  <si>
    <t>伊拉克</t>
  </si>
  <si>
    <t>イラク</t>
  </si>
  <si>
    <t>Iraque</t>
  </si>
  <si>
    <t>Jamaïque</t>
  </si>
  <si>
    <t>Jamaika</t>
  </si>
  <si>
    <t>牙买加</t>
  </si>
  <si>
    <t>ジャマイカ</t>
  </si>
  <si>
    <t xml:space="preserve">Jordanie </t>
  </si>
  <si>
    <t>Jordanien</t>
  </si>
  <si>
    <t>约旦</t>
  </si>
  <si>
    <t>Jordania</t>
  </si>
  <si>
    <t>ヨルダン</t>
  </si>
  <si>
    <t>Jordânia</t>
  </si>
  <si>
    <t>Kasachstan</t>
  </si>
  <si>
    <t>哈萨克斯坦共和国</t>
  </si>
  <si>
    <t>Kazajstán</t>
  </si>
  <si>
    <t>カザフスタン</t>
  </si>
  <si>
    <t>Cazaquistão</t>
  </si>
  <si>
    <t>Kenia</t>
  </si>
  <si>
    <t>肯尼亚</t>
  </si>
  <si>
    <t>ケニア</t>
  </si>
  <si>
    <t>Quénia</t>
  </si>
  <si>
    <t>Koweït</t>
  </si>
  <si>
    <t>科威特</t>
  </si>
  <si>
    <t>クウェート</t>
  </si>
  <si>
    <t>Kuweit</t>
  </si>
  <si>
    <t>Lettonie</t>
  </si>
  <si>
    <t>Lettland</t>
  </si>
  <si>
    <t>拉脱维亚</t>
  </si>
  <si>
    <t>Letonia</t>
  </si>
  <si>
    <t>ラトビア</t>
  </si>
  <si>
    <t>Letónia</t>
  </si>
  <si>
    <t>Liban</t>
  </si>
  <si>
    <t>Libanon</t>
  </si>
  <si>
    <t>黎巴嫩</t>
  </si>
  <si>
    <t>Líbano</t>
  </si>
  <si>
    <t>レバノン</t>
  </si>
  <si>
    <t>莱索托王国</t>
  </si>
  <si>
    <t>レソト</t>
  </si>
  <si>
    <t>Lesoto</t>
  </si>
  <si>
    <t>Libéria</t>
  </si>
  <si>
    <t>利比里亚</t>
  </si>
  <si>
    <t>リベリア</t>
  </si>
  <si>
    <t>Libye</t>
  </si>
  <si>
    <t>Libyen</t>
  </si>
  <si>
    <t>利比亞</t>
  </si>
  <si>
    <t>Libia</t>
  </si>
  <si>
    <t>リビア</t>
  </si>
  <si>
    <t>Líbia</t>
  </si>
  <si>
    <t>Madagaskar</t>
  </si>
  <si>
    <t>马达加斯加</t>
  </si>
  <si>
    <t>マダガスカル</t>
  </si>
  <si>
    <t>Madagáscar</t>
  </si>
  <si>
    <t>马拉维共和国</t>
  </si>
  <si>
    <t>マラウイ</t>
  </si>
  <si>
    <t>Maláui</t>
  </si>
  <si>
    <t>Malaisie</t>
  </si>
  <si>
    <t>马来西亚</t>
  </si>
  <si>
    <t>Malasia</t>
  </si>
  <si>
    <t>マレーシア</t>
  </si>
  <si>
    <t>Malásia</t>
  </si>
  <si>
    <t>Maldiwen</t>
  </si>
  <si>
    <t>马尔代夫</t>
  </si>
  <si>
    <t>Maldivas</t>
  </si>
  <si>
    <t>モルディブ</t>
  </si>
  <si>
    <t>马里</t>
  </si>
  <si>
    <t>Malí</t>
  </si>
  <si>
    <t>マリ</t>
  </si>
  <si>
    <t>Malte</t>
  </si>
  <si>
    <t>马耳他</t>
  </si>
  <si>
    <t>マルタ</t>
  </si>
  <si>
    <t>Îles Marshall</t>
  </si>
  <si>
    <t>Marshallinseln</t>
  </si>
  <si>
    <t>马绍尔群岛</t>
  </si>
  <si>
    <t>Islas Marshall</t>
  </si>
  <si>
    <t>マーシャル諸島</t>
  </si>
  <si>
    <t>Ilhas Marshall</t>
  </si>
  <si>
    <t>Mauritanie</t>
  </si>
  <si>
    <t>Mauritanien</t>
  </si>
  <si>
    <t>毛里塔尼亚</t>
  </si>
  <si>
    <t>モーリタニア</t>
  </si>
  <si>
    <t>Mauritânia</t>
  </si>
  <si>
    <t>Maurice</t>
  </si>
  <si>
    <t>毛里求斯</t>
  </si>
  <si>
    <t>Mauricio</t>
  </si>
  <si>
    <t>モーリシャス</t>
  </si>
  <si>
    <t>Maurícia</t>
  </si>
  <si>
    <t>Mexique</t>
  </si>
  <si>
    <t>Mexiko</t>
  </si>
  <si>
    <t>墨西哥</t>
  </si>
  <si>
    <t>México</t>
  </si>
  <si>
    <t>メキシコ</t>
  </si>
  <si>
    <t>Mongolie</t>
  </si>
  <si>
    <t>Mongolei</t>
  </si>
  <si>
    <t>蒙古</t>
  </si>
  <si>
    <t>モンゴル</t>
  </si>
  <si>
    <t>Mongólia</t>
  </si>
  <si>
    <t>Monténégro</t>
  </si>
  <si>
    <t>黑山共和国</t>
  </si>
  <si>
    <t>モンテネグロ</t>
  </si>
  <si>
    <t>Maroc</t>
  </si>
  <si>
    <t>Marokko</t>
  </si>
  <si>
    <t>摩洛哥王国</t>
  </si>
  <si>
    <t>Marruecos</t>
  </si>
  <si>
    <t>モロッコ</t>
  </si>
  <si>
    <t>Marrocos</t>
  </si>
  <si>
    <t>Mosambik</t>
  </si>
  <si>
    <t>莫桑比克</t>
  </si>
  <si>
    <t>モザンビーク</t>
  </si>
  <si>
    <t>Moçambique</t>
  </si>
  <si>
    <t>Namibie</t>
  </si>
  <si>
    <t>纳米比亚</t>
  </si>
  <si>
    <t>ナミビア</t>
  </si>
  <si>
    <t>Namíbia</t>
  </si>
  <si>
    <t>Népal</t>
  </si>
  <si>
    <t>尼泊尔</t>
  </si>
  <si>
    <t>ネパール</t>
  </si>
  <si>
    <t>尼加拉瓜</t>
  </si>
  <si>
    <t>ニカラグア</t>
  </si>
  <si>
    <t>Nicarágua</t>
  </si>
  <si>
    <t>尼日尔</t>
  </si>
  <si>
    <t>Níger</t>
  </si>
  <si>
    <t>ニジェール</t>
  </si>
  <si>
    <t>尼日利亚</t>
  </si>
  <si>
    <t>ナイジェリア</t>
  </si>
  <si>
    <t>Nigéria</t>
  </si>
  <si>
    <t>阿曼苏丹国</t>
  </si>
  <si>
    <t>Omán</t>
  </si>
  <si>
    <t>オマーン</t>
  </si>
  <si>
    <t>Omã</t>
  </si>
  <si>
    <t>巴基斯坦</t>
  </si>
  <si>
    <t>Pakistán</t>
  </si>
  <si>
    <t>パキスタン</t>
  </si>
  <si>
    <t>Paquistão</t>
  </si>
  <si>
    <t>Palaos</t>
  </si>
  <si>
    <t>帕劳</t>
  </si>
  <si>
    <t>パラオ</t>
  </si>
  <si>
    <t>巴拿马</t>
  </si>
  <si>
    <t>Panamá</t>
  </si>
  <si>
    <t>パナマ</t>
  </si>
  <si>
    <t>Papouasie-Nouvelle-Guinée</t>
  </si>
  <si>
    <t>Papua-Neuguinea</t>
  </si>
  <si>
    <t>巴布亚新几内亚</t>
  </si>
  <si>
    <t>Papua Nueva Guinea</t>
  </si>
  <si>
    <t>パプアニューギニア</t>
  </si>
  <si>
    <t>Papua-Nova Guiné</t>
  </si>
  <si>
    <t>巴拉圭</t>
  </si>
  <si>
    <t>パラグアイ</t>
  </si>
  <si>
    <t>Paraguai</t>
  </si>
  <si>
    <t>Pérou</t>
  </si>
  <si>
    <t>秘鲁</t>
  </si>
  <si>
    <t>Perú</t>
  </si>
  <si>
    <t>ペルー</t>
  </si>
  <si>
    <t>Katar</t>
  </si>
  <si>
    <t>卡塔尔</t>
  </si>
  <si>
    <t>カタール</t>
  </si>
  <si>
    <t>Catar</t>
  </si>
  <si>
    <t>Roumanie</t>
  </si>
  <si>
    <t>Rumänien</t>
  </si>
  <si>
    <t>罗马尼亚</t>
  </si>
  <si>
    <t>Rumania</t>
  </si>
  <si>
    <t>ルーマニア</t>
  </si>
  <si>
    <t>Roménia</t>
  </si>
  <si>
    <t>Ruanda</t>
  </si>
  <si>
    <t>卢旺达</t>
  </si>
  <si>
    <t>ルワンダ</t>
  </si>
  <si>
    <t>Arabie saoudite</t>
  </si>
  <si>
    <t>Saudi-Arabien</t>
  </si>
  <si>
    <t>沙特阿拉伯</t>
  </si>
  <si>
    <t>Arabia Saudita</t>
  </si>
  <si>
    <t>サウジアラビア</t>
  </si>
  <si>
    <t>Arábia Saudita</t>
  </si>
  <si>
    <t>Sénégal</t>
  </si>
  <si>
    <t>塞内加尔</t>
  </si>
  <si>
    <t>セネガル</t>
  </si>
  <si>
    <t>Serbie</t>
  </si>
  <si>
    <t>Serbien</t>
  </si>
  <si>
    <t>尔维亚共和国</t>
  </si>
  <si>
    <t>セルビア</t>
  </si>
  <si>
    <t>Sérvia</t>
  </si>
  <si>
    <t>Seychellen</t>
  </si>
  <si>
    <t>塞舌尔</t>
  </si>
  <si>
    <t>セイシェル</t>
  </si>
  <si>
    <t>Seicheles</t>
  </si>
  <si>
    <t>塞拉利昂共和国</t>
  </si>
  <si>
    <t>Sierra Leona</t>
  </si>
  <si>
    <t>シエラレオネ</t>
  </si>
  <si>
    <t>Serra Leoa</t>
  </si>
  <si>
    <t>Singapour</t>
  </si>
  <si>
    <t>Singapur</t>
  </si>
  <si>
    <t>新加坡</t>
  </si>
  <si>
    <t>シンガポール</t>
  </si>
  <si>
    <t>Singapura</t>
  </si>
  <si>
    <t>Îles Salomon</t>
  </si>
  <si>
    <t>Salomonen</t>
  </si>
  <si>
    <t>所罗门群岛</t>
  </si>
  <si>
    <t>Islas Salomón</t>
  </si>
  <si>
    <t>ソロモン諸島</t>
  </si>
  <si>
    <t>Ilhas Salomão</t>
  </si>
  <si>
    <t>Somalie</t>
  </si>
  <si>
    <t>索马里</t>
  </si>
  <si>
    <t>ソマリア</t>
  </si>
  <si>
    <t>Somália</t>
  </si>
  <si>
    <t>Afrique du Sud</t>
  </si>
  <si>
    <t>Südafrika</t>
  </si>
  <si>
    <t>南非</t>
  </si>
  <si>
    <t>Sudáfrica</t>
  </si>
  <si>
    <t>南アフリカ</t>
  </si>
  <si>
    <t>África do Sul</t>
  </si>
  <si>
    <t>Soudan du Sud</t>
  </si>
  <si>
    <t>Südsudan</t>
  </si>
  <si>
    <t>南苏丹</t>
  </si>
  <si>
    <t>Sudán del Sur</t>
  </si>
  <si>
    <t>南スーダン</t>
  </si>
  <si>
    <t>Sudão do Sul</t>
  </si>
  <si>
    <t>斯里兰卡</t>
  </si>
  <si>
    <t>スリランカ</t>
  </si>
  <si>
    <t>Sri Lanca</t>
  </si>
  <si>
    <t>Soudan</t>
  </si>
  <si>
    <t>苏丹</t>
  </si>
  <si>
    <t>Sudán</t>
  </si>
  <si>
    <t>スーダン</t>
  </si>
  <si>
    <t>Sudão</t>
  </si>
  <si>
    <t>Surinam</t>
  </si>
  <si>
    <t>苏里南</t>
  </si>
  <si>
    <t>スリナム</t>
  </si>
  <si>
    <t>Tadjikistan</t>
  </si>
  <si>
    <t>Tadschikistan</t>
  </si>
  <si>
    <t>塔吉克斯坦</t>
  </si>
  <si>
    <t>Tayikistán</t>
  </si>
  <si>
    <t>タジキスタン</t>
  </si>
  <si>
    <t>Tajiquistão</t>
  </si>
  <si>
    <t>Thaïlande</t>
  </si>
  <si>
    <t>泰国</t>
  </si>
  <si>
    <t>Tailandia</t>
  </si>
  <si>
    <t>タイ</t>
  </si>
  <si>
    <t>Tailândia</t>
  </si>
  <si>
    <t>Osttimor</t>
  </si>
  <si>
    <t>东帝汶</t>
  </si>
  <si>
    <t>Timor Oriental</t>
  </si>
  <si>
    <t>東ティモール</t>
  </si>
  <si>
    <t>多哥</t>
  </si>
  <si>
    <t>トーゴ</t>
  </si>
  <si>
    <t>汤加</t>
  </si>
  <si>
    <t>トンガ</t>
  </si>
  <si>
    <t>Tunisie</t>
  </si>
  <si>
    <t>Tunesien</t>
  </si>
  <si>
    <t>突尼斯</t>
  </si>
  <si>
    <t>Túnez</t>
  </si>
  <si>
    <t>チュニジア</t>
  </si>
  <si>
    <t>Tunísia</t>
  </si>
  <si>
    <t>Turquie</t>
  </si>
  <si>
    <t>Türkei</t>
  </si>
  <si>
    <t>土耳其</t>
  </si>
  <si>
    <t>Turquía</t>
  </si>
  <si>
    <t>トルコ</t>
  </si>
  <si>
    <t>Turquia</t>
  </si>
  <si>
    <t>Turkménistan</t>
  </si>
  <si>
    <t>土库曼斯坦</t>
  </si>
  <si>
    <t>Turkmenistán</t>
  </si>
  <si>
    <t>トルクメニスタン</t>
  </si>
  <si>
    <t>Turquemenistão</t>
  </si>
  <si>
    <t>Ouganda</t>
  </si>
  <si>
    <t>乌干达</t>
  </si>
  <si>
    <t>ウガンダ</t>
  </si>
  <si>
    <t>乌克兰</t>
  </si>
  <si>
    <t>Ucrania</t>
  </si>
  <si>
    <t>ウクライナ</t>
  </si>
  <si>
    <t>Ucrânia</t>
  </si>
  <si>
    <t>Émirats arabes unis</t>
  </si>
  <si>
    <t>Vereinigte Arabische Emirate</t>
  </si>
  <si>
    <t>阿拉伯联合酋长国</t>
  </si>
  <si>
    <t>Emiratos Árabes Unidos</t>
  </si>
  <si>
    <t>アラブ首長国連邦</t>
  </si>
  <si>
    <t>Emirados Árabes Unidos</t>
  </si>
  <si>
    <t>乌拉圭</t>
  </si>
  <si>
    <t>ウルグアイ</t>
  </si>
  <si>
    <t>Uruguai</t>
  </si>
  <si>
    <t>Ouzbékistan</t>
  </si>
  <si>
    <t>Usbekistan</t>
  </si>
  <si>
    <t>乌兹别克斯坦</t>
  </si>
  <si>
    <t>Uzbekistán</t>
  </si>
  <si>
    <t>ウズベキスタン</t>
  </si>
  <si>
    <t>Usbequistão</t>
  </si>
  <si>
    <t>Yémen</t>
  </si>
  <si>
    <t>Jemen</t>
  </si>
  <si>
    <t>也门们</t>
  </si>
  <si>
    <t>イエメン</t>
  </si>
  <si>
    <t>Iémen</t>
  </si>
  <si>
    <t>Zambie</t>
  </si>
  <si>
    <t>Sambia</t>
  </si>
  <si>
    <t>赞比亚</t>
  </si>
  <si>
    <t>ザンビア</t>
  </si>
  <si>
    <t>Zâmbia</t>
  </si>
  <si>
    <t>Simbabwe</t>
  </si>
  <si>
    <t>津巴布韦</t>
  </si>
  <si>
    <t>ジンバブエ</t>
  </si>
  <si>
    <t>Zimbabué</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</si>
  <si>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</si>
  <si>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</si>
  <si>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Les normes de responsabilisation internes peuvent inclure des procédures permettant aux  employés de signaler des violations, des mesures correctives et préventives, ainsi que des protections de confidentialité et de dénonciation.</t>
  </si>
  <si>
    <t>培训可以针对帮助代理人更好地了解公司政策，有效实施这些政策，以及如何避免与不作为相关的贩运和强制劳工风险。</t>
  </si>
  <si>
    <t xml:space="preserve"> </t>
  </si>
  <si>
    <t>URL ou fichier</t>
  </si>
  <si>
    <t>URL o Archivo</t>
  </si>
  <si>
    <t>URL oder Datei</t>
  </si>
  <si>
    <t>URL或文件</t>
  </si>
  <si>
    <t>URLまたはファイル</t>
  </si>
  <si>
    <t xml:space="preserve">URL ou ficheiro </t>
  </si>
  <si>
    <t>Question Response</t>
  </si>
  <si>
    <t>Respuesta a la pregunta</t>
  </si>
  <si>
    <t>Antwort auf die Frage</t>
  </si>
  <si>
    <t>问题的回答</t>
  </si>
  <si>
    <t>質問の回答</t>
  </si>
  <si>
    <t>Resposta à questão</t>
  </si>
  <si>
    <t xml:space="preserve">Question #   </t>
  </si>
  <si>
    <t># Pregunta</t>
  </si>
  <si>
    <r>
      <t xml:space="preserve"># </t>
    </r>
    <r>
      <rPr>
        <sz val="11"/>
        <rFont val="Calibri"/>
        <family val="2"/>
      </rPr>
      <t xml:space="preserve">Frage    </t>
    </r>
  </si>
  <si>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</si>
  <si>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</si>
  <si>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</si>
  <si>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</si>
  <si>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</si>
  <si>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</si>
  <si>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Antigua and Barbuda</t>
  </si>
  <si>
    <t>Antigua-et-Barbuda</t>
  </si>
  <si>
    <t>Antigua und Barbuda</t>
  </si>
  <si>
    <t>安提瓜和巴布达</t>
  </si>
  <si>
    <t xml:space="preserve">Antigua y Barbuda </t>
  </si>
  <si>
    <t>アンティグア・バーブーダ</t>
  </si>
  <si>
    <t>Antígua e Barbuda</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</si>
  <si>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</si>
  <si>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</si>
  <si>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</si>
  <si>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</si>
  <si>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</si>
  <si>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</si>
  <si>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</si>
  <si>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</si>
  <si>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</si>
  <si>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</si>
  <si>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</si>
  <si>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</si>
  <si>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</si>
  <si>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</si>
  <si>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Brunei Darussalam</t>
  </si>
  <si>
    <t>Sultanato de Brunéi</t>
  </si>
  <si>
    <t>文莱达鲁萨兰国</t>
  </si>
  <si>
    <t>ブルネイ・ダルサラーム国</t>
  </si>
  <si>
    <t>Brunei Darussalã</t>
  </si>
  <si>
    <t>Myanmar</t>
  </si>
  <si>
    <t>缅甸</t>
  </si>
  <si>
    <t>ミャンマー</t>
  </si>
  <si>
    <t>Mianmar</t>
  </si>
  <si>
    <t>China</t>
  </si>
  <si>
    <t>Chine</t>
  </si>
  <si>
    <t>中国</t>
  </si>
  <si>
    <t>Congo (Democratic Republic of the)</t>
  </si>
  <si>
    <t>Congo (République démocratique du)</t>
  </si>
  <si>
    <t>Congo (República Democrática del)</t>
  </si>
  <si>
    <t>Kongo (Demokratische Republik)</t>
  </si>
  <si>
    <t>刚果(民主共和国)</t>
  </si>
  <si>
    <t>コンゴ（民主共和国）</t>
  </si>
  <si>
    <t>Congo (República Democrática do)</t>
  </si>
  <si>
    <t>Congo</t>
  </si>
  <si>
    <t>Kongo</t>
  </si>
  <si>
    <t>刚果</t>
  </si>
  <si>
    <t>コンゴ</t>
  </si>
  <si>
    <t>Iran (Islamic Republic of)</t>
  </si>
  <si>
    <t>Iran (République islamique d’)</t>
  </si>
  <si>
    <t>Irán (República Islámica de)</t>
  </si>
  <si>
    <t>Iran (Islamische Republik)</t>
  </si>
  <si>
    <t>伊朗 (伊斯兰共和国)</t>
  </si>
  <si>
    <t>イラン（イスラム共和国）</t>
  </si>
  <si>
    <t>Irão (República Islâmica do)</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</si>
  <si>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</si>
  <si>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</si>
  <si>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</si>
  <si>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</si>
  <si>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</si>
  <si>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</si>
  <si>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</si>
  <si>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</si>
  <si>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</si>
  <si>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</si>
  <si>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</si>
  <si>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</si>
  <si>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</si>
  <si>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Macao</t>
  </si>
  <si>
    <t>澳门</t>
  </si>
  <si>
    <t>マカオ</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</si>
  <si>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</si>
  <si>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</si>
  <si>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</si>
  <si>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</si>
  <si>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</si>
  <si>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</si>
  <si>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</si>
  <si>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</si>
  <si>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</si>
  <si>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</si>
  <si>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</si>
  <si>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</si>
  <si>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</si>
  <si>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</si>
  <si>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Russian Federation</t>
  </si>
  <si>
    <t xml:space="preserve">Fédération de Russie </t>
  </si>
  <si>
    <t>Federación de Rusia</t>
  </si>
  <si>
    <t>Russische Föderation</t>
  </si>
  <si>
    <t>俄罗斯联邦</t>
  </si>
  <si>
    <t>ロシア連邦</t>
  </si>
  <si>
    <t>Federação Russa</t>
  </si>
  <si>
    <t>Saint Lucia</t>
  </si>
  <si>
    <t>Sainte-Lucie</t>
  </si>
  <si>
    <t>Santa Lucía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</si>
  <si>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</si>
  <si>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</si>
  <si>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</si>
  <si>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</si>
  <si>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</si>
  <si>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</si>
  <si>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</si>
  <si>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</si>
  <si>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</si>
  <si>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</si>
  <si>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Syrian Arab Republic</t>
  </si>
  <si>
    <t>République arabe syrienne</t>
  </si>
  <si>
    <t>República Árabe Siria</t>
  </si>
  <si>
    <t>Syrische Arabische Republik</t>
  </si>
  <si>
    <t>阿拉伯叙利亚共和国</t>
  </si>
  <si>
    <t>シリア・アラブ共和国</t>
  </si>
  <si>
    <t>República Árabe Síria</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</si>
  <si>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</si>
  <si>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</si>
  <si>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</si>
  <si>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</si>
  <si>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</si>
  <si>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</si>
  <si>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</si>
  <si>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Trinidad and Tobago</t>
  </si>
  <si>
    <t>Trinité-et-Tobago</t>
  </si>
  <si>
    <t>Trinidad y Tobago</t>
  </si>
  <si>
    <t>Trinidad und Tobago</t>
  </si>
  <si>
    <t>特立尼达和多巴哥</t>
  </si>
  <si>
    <t>トリニダード・トバゴ</t>
  </si>
  <si>
    <t>Trindade e Tobago</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</si>
  <si>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</si>
  <si>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</si>
  <si>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</si>
  <si>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</si>
  <si>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</si>
  <si>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</si>
  <si>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</si>
  <si>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 Nam</t>
  </si>
  <si>
    <t>越南</t>
  </si>
  <si>
    <t>ベトナム</t>
  </si>
  <si>
    <t>Vietname</t>
  </si>
  <si>
    <t>Choose Your Language</t>
  </si>
  <si>
    <t>Réponses aux questions</t>
  </si>
  <si>
    <t>Validation</t>
  </si>
  <si>
    <t>None Selected</t>
  </si>
  <si>
    <t>Aucune sélection</t>
  </si>
  <si>
    <t>Ninguna seleccionada</t>
  </si>
  <si>
    <t>Nichts ausgewählt</t>
  </si>
  <si>
    <t>未选择</t>
  </si>
  <si>
    <t>選択されていない</t>
  </si>
  <si>
    <t>Nenhum selecionado</t>
  </si>
  <si>
    <t>fichier</t>
  </si>
  <si>
    <t>Archivo</t>
  </si>
  <si>
    <t>Datei</t>
  </si>
  <si>
    <t>ficheiro</t>
  </si>
  <si>
    <t>文件</t>
  </si>
  <si>
    <t>ファイル</t>
  </si>
  <si>
    <t>sraglobal.org</t>
  </si>
  <si>
    <t>Slavery &amp; Trafficking Risk Template</t>
  </si>
  <si>
    <t>Proof of screening and evaluation of prospective recruiters required</t>
  </si>
  <si>
    <t>Proof of risk identification and verification process required</t>
  </si>
  <si>
    <t>Proof of third party verification required</t>
  </si>
  <si>
    <t>Proof of training required</t>
  </si>
  <si>
    <t>Proof of reporting process required</t>
  </si>
  <si>
    <t>Proof of standard required</t>
  </si>
  <si>
    <t>Proof of certification required</t>
  </si>
  <si>
    <t>Proof of public disclosure required</t>
  </si>
  <si>
    <t>Compliance plan required</t>
  </si>
  <si>
    <t>Annual certification required</t>
  </si>
  <si>
    <t>如果您对问题16a回答为‘是’，您的公司是否遵守相关法律？</t>
  </si>
  <si>
    <t>質問16aで「はい」と回答した場合、貴社は関連法令に順守していますか。</t>
  </si>
  <si>
    <t>Provide the URL to your policy.</t>
  </si>
  <si>
    <t>Provide your policy's file name.</t>
  </si>
  <si>
    <t>Indicate whether you will upload a file or provide a URL to your policy.</t>
  </si>
  <si>
    <t>Provide the URL to your proof of risk idenitification and verification process.</t>
  </si>
  <si>
    <t>Provide the file name of your proof of risk idenitification and verification process.</t>
  </si>
  <si>
    <t>Indicate whether you will upload a file or provide a URL to your proof of risk idenitification and verification process.</t>
  </si>
  <si>
    <t>Provide the URL to your proof of training.</t>
  </si>
  <si>
    <t>Provide the file name of your proof of training.</t>
  </si>
  <si>
    <t>Indicate whether you will upload a file or provide a URL to your proof of training.</t>
  </si>
  <si>
    <t>Provide the URL to your proof of reporting process.</t>
  </si>
  <si>
    <t>Provide the file name of your proof of reporting process.</t>
  </si>
  <si>
    <t>Indicate whether you will upload a file or provide a URL to your proof of standard.</t>
  </si>
  <si>
    <t>Provide the URL to your proof of certification.</t>
  </si>
  <si>
    <t>Provide the file name of your proof of certification.</t>
  </si>
  <si>
    <t>Indicate whether you will upload a file or provide a URL to your proof of certification.</t>
  </si>
  <si>
    <t>Provide the URL to your proof of public disclosure.</t>
  </si>
  <si>
    <t>Provide the file name of your proof of public disclosure.</t>
  </si>
  <si>
    <t>Indicate whether you will upload a file or provide a URL to your proof of public disclosure.</t>
  </si>
  <si>
    <t>Provide the URL to your compliance plan.</t>
  </si>
  <si>
    <t>Provide the file name of your compliance plan.</t>
  </si>
  <si>
    <t>Indicate whether you will upload a file or provide a URL to your compliance plan.</t>
  </si>
  <si>
    <t>Indicate whether you will upload a file or provide a URL to your desemination of compliance plan (ex. link).</t>
  </si>
  <si>
    <t>Provide the URL to your annual certification plan.</t>
  </si>
  <si>
    <t>Provide the file name of your annual certification plan.</t>
  </si>
  <si>
    <t>Indicate whether you will upload a file or provide a URL to your annual certification plan.</t>
  </si>
  <si>
    <t>Curazao</t>
  </si>
  <si>
    <r>
      <rPr>
        <sz val="11"/>
        <color rgb="FF000000"/>
        <rFont val="Calibri"/>
        <family val="2"/>
      </rPr>
      <t>Curaçao</t>
    </r>
  </si>
  <si>
    <t>库拉索</t>
  </si>
  <si>
    <t>キュラソー島</t>
  </si>
  <si>
    <t>Curaçau</t>
  </si>
  <si>
    <t>Gambie</t>
  </si>
  <si>
    <t>Gambia</t>
  </si>
  <si>
    <r>
      <rPr>
        <sz val="11"/>
        <color rgb="FF000000"/>
        <rFont val="Calibri"/>
        <family val="2"/>
      </rPr>
      <t>Gambia</t>
    </r>
  </si>
  <si>
    <t>冈比亚</t>
  </si>
  <si>
    <t>ガンビア</t>
  </si>
  <si>
    <r>
      <rPr>
        <sz val="11"/>
        <color indexed="8"/>
        <rFont val="Calibri"/>
        <family val="2"/>
      </rPr>
      <t>Gâmbia</t>
    </r>
  </si>
  <si>
    <r>
      <rPr>
        <sz val="11"/>
        <color rgb="FF000000"/>
        <rFont val="Calibri"/>
        <family val="2"/>
      </rPr>
      <t>Kosovo</t>
    </r>
  </si>
  <si>
    <t>科索沃</t>
  </si>
  <si>
    <t>コソボ</t>
  </si>
  <si>
    <r>
      <rPr>
        <sz val="11"/>
        <color indexed="8"/>
        <rFont val="Calibri"/>
        <family val="2"/>
      </rPr>
      <t>Kosovo</t>
    </r>
  </si>
  <si>
    <t>Choose your language:</t>
  </si>
  <si>
    <t>Choisissez votre langue :</t>
  </si>
  <si>
    <t>Seleccione su idioma:</t>
  </si>
  <si>
    <r>
      <rPr>
        <sz val="11"/>
        <color theme="1"/>
        <rFont val="Calibri"/>
        <family val="2"/>
      </rPr>
      <t>Wählen Sie Ihre Sprache:</t>
    </r>
  </si>
  <si>
    <t>选择语言：</t>
  </si>
  <si>
    <t>言語を選択：</t>
  </si>
  <si>
    <r>
      <rPr>
        <sz val="11"/>
        <color indexed="8"/>
        <rFont val="Calibri"/>
        <family val="2"/>
      </rPr>
      <t>Escolha o seu idioma:</t>
    </r>
  </si>
  <si>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</si>
  <si>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</si>
  <si>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</si>
  <si>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</si>
  <si>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</si>
  <si>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</si>
  <si>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</si>
  <si>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</si>
  <si>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</si>
  <si>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</si>
  <si>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</si>
  <si>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</si>
  <si>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</si>
  <si>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</si>
  <si>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</si>
  <si>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</si>
  <si>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</si>
  <si>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</si>
  <si>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</si>
  <si>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</si>
  <si>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</si>
  <si>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</si>
  <si>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</si>
  <si>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</si>
  <si>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</si>
  <si>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</si>
  <si>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</si>
  <si>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</si>
  <si>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</si>
  <si>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</si>
  <si>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</si>
  <si>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</si>
  <si>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</si>
  <si>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</si>
  <si>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</si>
  <si>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</si>
  <si>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</si>
  <si>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</si>
  <si>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</si>
  <si>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</si>
  <si>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</si>
  <si>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</si>
  <si>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</si>
  <si>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</si>
  <si>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</si>
  <si>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</si>
  <si>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</si>
  <si>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</si>
  <si>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</si>
  <si>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</si>
  <si>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</si>
  <si>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</si>
  <si>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</si>
  <si>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</si>
  <si>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</si>
  <si>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</si>
  <si>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</si>
  <si>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</si>
  <si>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</si>
  <si>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</si>
  <si>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</si>
  <si>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</si>
  <si>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</si>
  <si>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</si>
  <si>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</si>
  <si>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</si>
  <si>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</si>
  <si>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</si>
  <si>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</si>
  <si>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</si>
  <si>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</si>
  <si>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</si>
  <si>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Secteurs sélectionnés</t>
  </si>
  <si>
    <t>Industrias seleccionadas</t>
  </si>
  <si>
    <r>
      <rPr>
        <sz val="11"/>
        <color theme="1"/>
        <rFont val="Calibri"/>
        <family val="2"/>
      </rPr>
      <t>Ausgewählte Branchen</t>
    </r>
  </si>
  <si>
    <t>已选行业</t>
  </si>
  <si>
    <t>選択した産業</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</si>
  <si>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</si>
  <si>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</si>
  <si>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</si>
  <si>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</si>
  <si>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</si>
  <si>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</si>
  <si>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</si>
  <si>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</si>
  <si>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</si>
  <si>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</si>
  <si>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</si>
  <si>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</si>
  <si>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</si>
  <si>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</si>
  <si>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</si>
  <si>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</si>
  <si>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</si>
  <si>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</si>
  <si>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</si>
  <si>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</si>
  <si>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</si>
  <si>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</si>
  <si>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</si>
  <si>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</si>
  <si>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</si>
  <si>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</si>
  <si>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</si>
  <si>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</si>
  <si>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</si>
  <si>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</si>
  <si>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</si>
  <si>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</si>
  <si>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</si>
  <si>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</si>
  <si>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</si>
  <si>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</si>
  <si>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</si>
  <si>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</si>
  <si>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</si>
  <si>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</si>
  <si>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</si>
  <si>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</si>
  <si>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</si>
  <si>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</si>
  <si>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</si>
  <si>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</si>
  <si>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</si>
  <si>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</si>
  <si>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</si>
  <si>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</si>
  <si>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</si>
  <si>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</si>
  <si>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</si>
  <si>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</si>
  <si>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</si>
  <si>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</si>
  <si>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</si>
  <si>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</si>
  <si>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</si>
  <si>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</si>
  <si>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</si>
  <si>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</si>
  <si>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</si>
  <si>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</si>
  <si>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</si>
  <si>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</si>
  <si>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</si>
  <si>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</si>
  <si>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</si>
  <si>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</si>
  <si>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</si>
  <si>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</si>
  <si>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</si>
  <si>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</si>
  <si>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</si>
  <si>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</si>
  <si>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</si>
  <si>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</si>
  <si>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</si>
  <si>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</si>
  <si>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</si>
  <si>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</si>
  <si>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</si>
  <si>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</si>
  <si>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</si>
  <si>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</si>
  <si>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</si>
  <si>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</si>
  <si>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</si>
  <si>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</si>
  <si>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</si>
  <si>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</si>
  <si>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</si>
  <si>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</si>
  <si>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</si>
  <si>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</si>
  <si>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</si>
  <si>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</si>
  <si>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</si>
  <si>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</si>
  <si>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</si>
  <si>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</si>
  <si>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</si>
  <si>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</si>
  <si>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</si>
  <si>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</si>
  <si>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</si>
  <si>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</si>
  <si>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</si>
  <si>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</si>
  <si>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</si>
  <si>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</si>
  <si>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</si>
  <si>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</si>
  <si>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</si>
  <si>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</si>
  <si>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</si>
  <si>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</si>
  <si>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</si>
  <si>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</si>
  <si>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</si>
  <si>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</si>
  <si>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</si>
  <si>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</si>
  <si>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</si>
  <si>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</si>
  <si>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</si>
  <si>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</si>
  <si>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</si>
  <si>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</si>
  <si>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</si>
  <si>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</si>
  <si>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</si>
  <si>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</si>
  <si>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</si>
  <si>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</si>
  <si>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</si>
  <si>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</si>
  <si>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</si>
  <si>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</si>
  <si>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</si>
  <si>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</si>
  <si>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</si>
  <si>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</si>
  <si>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</si>
  <si>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</si>
  <si>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</si>
  <si>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</si>
  <si>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</si>
  <si>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</si>
  <si>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</si>
  <si>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</si>
  <si>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</si>
  <si>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</si>
  <si>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</si>
  <si>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</si>
  <si>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</si>
  <si>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</si>
  <si>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</si>
  <si>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</si>
  <si>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</si>
  <si>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</si>
  <si>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Is the phone number you entered correct?</t>
  </si>
  <si>
    <t>Le numéro de téléphone que vous avez saisi est-il correct ?</t>
  </si>
  <si>
    <t>¿El número telefónico ingresado es correcto?</t>
  </si>
  <si>
    <r>
      <rPr>
        <sz val="11"/>
        <color theme="1"/>
        <rFont val="Calibri"/>
        <family val="2"/>
      </rPr>
      <t>Ist die von Ihnen eingegebene Telefonnummer korrekt?</t>
    </r>
  </si>
  <si>
    <t>您输入的电话号码是否正确？</t>
  </si>
  <si>
    <t>入力した電話番号は正確ですか。</t>
  </si>
  <si>
    <r>
      <rPr>
        <sz val="11"/>
        <color indexed="8"/>
        <rFont val="Calibri"/>
        <family val="2"/>
      </rPr>
      <t>O número de telefone que introduziu está correto?</t>
    </r>
  </si>
  <si>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 Insérer une URL sur le(s) document(s) en question ou le(s) nom(s) de fichier(s) correspondant(s) » =  insérez l'URL directe sur, ou le(s) nom(s) de fichier pour, les documents qui appuient vos réponses chaque fois qu’une pièce justificative est requise.
Commentaires = veuillez insérer des commentaires si vous le souhaitez. Ce champ est facultatif.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</si>
  <si>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a documento(s) relevantes o nombre(s) de archivo(s) correspondiente(s)" = por favor ingrese el enlace URL directo, o los nombres de archivos de los documentos que apoyan sus respuestas siempre que se requiera documentación de apoyo.
Comentarios = por favor ingrese cualquier comentario, si lo desea. Este campo es opcional.</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</si>
  <si>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Spalte „URL den relevanten Dokumenten oder zugehörige Dateinamen einfügen“ = bitte die direkte URL zu den oder den(die) Dateiname(n) der Ihre Antworten unterstützenden Dokumenten hinzufügen, wo dies erforderlich ist.
Kommentare = bitte jeden Kommentar einfügen, falls Sie dies möchten. Dieses Feld ist optional.</t>
  </si>
  <si>
    <t>填写说明：
除特别注明外，所有黄色区域均需作答。灰色区域无需作答。
‘所需支持性文件’栏 = 指出支持您答案所需的支持性文件。
‘URL或文件’栏 = 请选择您将提供的所需支持性文件的链接或文档（适用情况下）。
‘在相关文件中插入URL或对应文件名’栏 = 当需要支持性文件时，请在支持您答案的文件中插入直接URL或文档名称。
评论 = 如有需要，请输入任何评论。本区域可选填。</t>
  </si>
  <si>
    <t>指示：
別段の指示がない限り、黄色のフィールドは回答が必須です。グレーのフィールドには、回答する必要がありません。
[裏付け資料が必要]欄＝回答を裏付けるために必要な裏付け資料を指定しています。
[URLまたはファイル] 欄＝必要な裏付け資料へのリンクかファイルのいずれを提供するか、選択してください。
[関連文書へのURLかファイル名を挿入] 欄＝裏付け資料が必要な場合、あなたの回答を裏付ける文書へのダイレクトURL、または文書ファイル名を挿入してください。
[コメント]＝ご希望であれば、コメントを記入してください。本欄は省略可能です。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</si>
  <si>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URL para documento(s) relevante(s) ou nome(s) do(s) ficheiro(s) correspondente(s)" = insira o URL direto para os, ou o(s) nome(s) do(s) ficheiro(s) dos, documentos de suporte às suas respostas, onde for necessária documentação de suporte.
"Comentários" = insira eventuais comentários, caso o pretenda. Este campo é opcional.</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</si>
  <si>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</si>
  <si>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</si>
  <si>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</si>
  <si>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Question #</t>
  </si>
  <si>
    <t xml:space="preserve"># Question </t>
  </si>
  <si>
    <t>Sub-Question #</t>
  </si>
  <si>
    <t>Required Field</t>
  </si>
  <si>
    <t>Champ obligatoire</t>
  </si>
  <si>
    <t>Campo requerido</t>
  </si>
  <si>
    <t>Erforderliches Feld</t>
  </si>
  <si>
    <t>必填区域</t>
  </si>
  <si>
    <t>必須フィールド</t>
  </si>
  <si>
    <t>Guinea</t>
  </si>
  <si>
    <t>Guinée</t>
  </si>
  <si>
    <t>Guiné</t>
  </si>
  <si>
    <t>几内亚</t>
  </si>
  <si>
    <t>ギニア</t>
  </si>
  <si>
    <t>Provide the URL to your dissemination of compliance plan (e.g. link).</t>
  </si>
  <si>
    <t>Proof of dissemination of compliance plan (e.g. link)</t>
  </si>
  <si>
    <t>Pregunta #</t>
  </si>
  <si>
    <t xml:space="preserve">Frage #   </t>
  </si>
  <si>
    <t>问题#</t>
  </si>
  <si>
    <t>質問#</t>
  </si>
  <si>
    <t xml:space="preserve">Questão #  </t>
  </si>
  <si>
    <t>Sous-questions #</t>
  </si>
  <si>
    <t>Subpregunta #</t>
  </si>
  <si>
    <t>Unterfrage #</t>
  </si>
  <si>
    <t>子问题#</t>
  </si>
  <si>
    <t>サブ・クエスチョン #</t>
  </si>
  <si>
    <t>Provide the file name of your dissemination of compliance plan (ex. link).</t>
  </si>
  <si>
    <t>Yes, broadly and/or only when required by law or by contract</t>
  </si>
  <si>
    <t>What regulations and reporting frameworks does the STRT support?</t>
  </si>
  <si>
    <t>French Loi relative au devoir de vigilance</t>
  </si>
  <si>
    <t xml:space="preserve">No, our recruiters do not hire subcontractors to recruit workers </t>
  </si>
  <si>
    <t>We don't know if our recruiters hire subcontractors to recruit workers</t>
  </si>
  <si>
    <t>Your direct supply chain?</t>
  </si>
  <si>
    <t>Your operations?</t>
  </si>
  <si>
    <t>Your indirect supply chain?</t>
  </si>
  <si>
    <t xml:space="preserve">Proof of due diligence activities </t>
  </si>
  <si>
    <t>We do not work with any products suppliers</t>
  </si>
  <si>
    <t>We do not work with any services suppliers</t>
  </si>
  <si>
    <t>Indirect supply chain</t>
  </si>
  <si>
    <t xml:space="preserve">Supply chain providing goods or services that do not end up in the product or service delivered to a customer. Includes goods not for resale. </t>
  </si>
  <si>
    <t>Direct supply chain</t>
  </si>
  <si>
    <t>Supply chain providing goods or services that end up in the product or service delivered to a customer. Includes goods for resale.</t>
  </si>
  <si>
    <t>Labor Supply Chain</t>
  </si>
  <si>
    <t>Due Diligence</t>
  </si>
  <si>
    <t>Proof of prioritization</t>
  </si>
  <si>
    <t>Insert URL to relevant document(s) or Insert relevant file name(s) and attach corresponding document(s) to submission</t>
  </si>
  <si>
    <t>Countering America's Adversaries Through Sanctions Act (CAATSA)</t>
  </si>
  <si>
    <t>housing provided or arranged for your workers meets host-country housing and safety standards?</t>
  </si>
  <si>
    <t>Do your workers who have direct responsibility for supply chain management and recruitment receive training on how to mitigate risk of slavery and human trafficking?</t>
  </si>
  <si>
    <t>Yes, and this applies to all workers whether required by law or by contract</t>
  </si>
  <si>
    <t>Includes housing that has been provided or arranged for workers indirectly by recruiters or directly by the organization completing and submitting the STRT.</t>
  </si>
  <si>
    <t xml:space="preserve">Yes, and this applies to all workers whether required by law or by contract </t>
  </si>
  <si>
    <t>withholding worker identity or immigration documents?</t>
  </si>
  <si>
    <t>Withholding worker identity or immigration documents</t>
  </si>
  <si>
    <t>Training can be focused on helping agents better understand organization policies, how to effectively implement them and ways to avoid trafficking and forced labor risks associated with inaction.</t>
  </si>
  <si>
    <t>Does your organization issue a policy/policies explicitly prohibiting workers and agents from the following:</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</si>
  <si>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</si>
  <si>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document checks (including proof of age documents) of all workers before they begin working to confirm they are allowed to work according to legal standards and applicable organization policies?</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</si>
  <si>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</si>
  <si>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Does your organization engage in due diligence activities to identify, prevent and mitigate risks specific to slavery and human trafficking in the following areas:</t>
  </si>
  <si>
    <t>Does your organization have a process for workers and agents to report, without fear of retaliation, matters related to slavery and human trafficking?</t>
  </si>
  <si>
    <t>Does your organization require direct (first tier) suppliers to certify that materials incorporated into their products comply with all slavery and human trafficking laws of the country or countries in which they are doing business?</t>
  </si>
  <si>
    <t>Does your organization prioritize the use of ethical recruitment agencies certified by credible assurance schemes?</t>
  </si>
  <si>
    <t>Does your organization publicly disclose information on its efforts to address human trafficking and slavery? Note: Public disclosures may be compiled to comply with slavery and human trafficking related regulations.</t>
  </si>
  <si>
    <t>If you answered 'Yes' to Question 16a, is your organization in compliance with the relevant legislation?</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</si>
  <si>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</si>
  <si>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Please indicate which of these countries your organization operates in by selecting 'Yes' in the dropdown menu next to each applicable country.</t>
  </si>
  <si>
    <t>Have you selected the countries your organization operates in on the 'Countries' tab?</t>
  </si>
  <si>
    <t>The authorizing person is the person in your organization who is authorized to declare the contents of this survey as true and accurate to the best of his/her knowledge. The authorizing person may be different than the contact person.</t>
  </si>
  <si>
    <t>Organization Information</t>
  </si>
  <si>
    <t xml:space="preserve">Organization name (no abbreviations): </t>
  </si>
  <si>
    <t>Worker</t>
  </si>
  <si>
    <t xml:space="preserve">A person who performs work, including seasonal, contract and other temporary labor. Both employees and independent contractors are considered workers. </t>
  </si>
  <si>
    <t>Operation</t>
  </si>
  <si>
    <t>Work agreements</t>
  </si>
  <si>
    <t>This includes destroying, concealing, confiscating or otherwise denying access to a worker's immigration or identity documents (e.g. passports, visas, drivers' license).</t>
  </si>
  <si>
    <t>Internal accountability standards can include procedures for corrective and preventative actions and confidentiality and whistleblower protections.</t>
  </si>
  <si>
    <t>Armenia</t>
  </si>
  <si>
    <t>Ireland</t>
  </si>
  <si>
    <t>St. Maarten</t>
  </si>
  <si>
    <t>Korea, North</t>
  </si>
  <si>
    <t>Does your organization or any of your suppliers (including contractors) employ or hire North Korean citizens or nationals, directly or indirectly?</t>
  </si>
  <si>
    <t>I don't know</t>
  </si>
  <si>
    <t>Proof of assessment</t>
  </si>
  <si>
    <t>Vulnerability Assessment</t>
  </si>
  <si>
    <t>Domestic work</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</si>
  <si>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</si>
  <si>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</si>
  <si>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Agriculture, forestries, and fishing</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</si>
  <si>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</si>
  <si>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Accommodation and food service activities</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</si>
  <si>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</si>
  <si>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t>Begging</t>
  </si>
  <si>
    <t>Manufacturing</t>
  </si>
  <si>
    <t>Mining and quarrying</t>
  </si>
  <si>
    <t>Personal services</t>
  </si>
  <si>
    <t xml:space="preserve">Wholesale and trade 
</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</si>
  <si>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</si>
  <si>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</si>
  <si>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</si>
  <si>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Wholesale and trade</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</si>
  <si>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</si>
  <si>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t>Does your organization conduct a formal vulnerability assessment of its workers to slavery and human trafficking?</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</si>
  <si>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</si>
  <si>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Use this tab to select your organization’s countries of operation as required by Question 1, and to use as a reference when answering Question 2.</t>
  </si>
  <si>
    <t xml:space="preserve">Organization unique identifier number or code (optional): </t>
  </si>
  <si>
    <t xml:space="preserve">Organization address (optional): </t>
  </si>
  <si>
    <t>Organization address</t>
  </si>
  <si>
    <t>Organization name</t>
  </si>
  <si>
    <t>Organization unique identifier number or code</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</si>
  <si>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</si>
  <si>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The process organizations take to identify, prevent, mitigate and account for how they address their impacts on slavery and human trafficking.</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</si>
  <si>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</si>
  <si>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The STRT is a free, open-source template used to support organizations in their anti-slavery and human trafficking compliance program. Its goal is to serve as the single standard survey for the collection and sharing of slavery and human trafficking risk and compliance-related data across supply chains. Maintained by a multi-stakeholder development committee, it meets the growing need for a standardized approach to supply chain data exchange.</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</si>
  <si>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</si>
  <si>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 xml:space="preserve">Questions 20-23: Compliance Plan Requirements (US Federal Acquisition Regulation Final Rule on Combating Trafficking in Persons)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</si>
  <si>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</si>
  <si>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</si>
  <si>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</si>
  <si>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 xml:space="preserve">Questões 20-23: Requisitos do Plano de Observância (US Federal Acquisition Regulation Final Rule on Combating Trafficking in Persons  </t>
  </si>
  <si>
    <t>質問20～23：コンプライアンス計画要求事項（米国連邦政府調達規則最終規則、人身取引対策）</t>
  </si>
  <si>
    <t xml:space="preserve">Questions 20 à 23 : Exigences du plan de conformité (Règle définitive de la Réglementation des Acquisitions fédérales aux États-Unis (Federal Acquisition Regulation) contre la traite des personnes)  </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</si>
  <si>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</si>
  <si>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</si>
  <si>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</si>
  <si>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</si>
  <si>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</si>
  <si>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</si>
  <si>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</si>
  <si>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</si>
  <si>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</si>
  <si>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</si>
  <si>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</si>
  <si>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</si>
  <si>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Poland</t>
  </si>
  <si>
    <t>Taiwan</t>
  </si>
  <si>
    <t>Hospitality refers to those sectors that provide food, accommodation, tourism and leisure services, and in particular focuses on the hotel, food service and tourism sectors.</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</si>
  <si>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</si>
  <si>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wages meet applicable host country legal requirements or, if there is no legal minimum wage, wages are aligned with the prevailing sector wage?</t>
  </si>
  <si>
    <t>Sectors of Forced Labor Exploitation</t>
  </si>
  <si>
    <t>IT services &amp; software</t>
  </si>
  <si>
    <t>Healthcare services</t>
  </si>
  <si>
    <t>Healthcare Services</t>
  </si>
  <si>
    <t>IT services and software</t>
  </si>
  <si>
    <t>Le STRT est un modèle libre et code ouvert, utilisé pour accompagner les organisations dans leur programme de conformité contre l'esclavage et la traite d’êtres humains. Son objectif est de servir d'enquête standard unique pour la collecte et le partage des données relatives aux risques et à la conformité de l'esclavage et de la traite d’êtres humains au sein des chaînes d'approvisionnement. Maintenu par un comité de développement multipartite, il répond à la nécessité croissante d'une approche standardisée pour l'échange de données sur la chaîne d'approvisionnement.</t>
  </si>
  <si>
    <r>
      <t xml:space="preserve">La </t>
    </r>
    <r>
      <rPr>
        <sz val="11"/>
        <rFont val="Calibri"/>
        <family val="2"/>
      </rPr>
      <t>STRT es una plantilla gratis y de código abierto usada para ayudar a las organizaciones en su programa de cumplimiento contra la esclavitud y el tráfico humano. Su objetivo es servir como encuesta estándar única para recolectar y compartir datos relacionados con riesgos de esclavitud y tráfico humano y con el cumplimiento de las normas contrarias a estos a lo largo de sus cadenas de suministros. La planilla es mantenida por un comité de desarrollo constituido por múltiples partes interesadas, y cumple con la creciente necesidad de una estrategia estandarizada para el intercambio de datos sobre la cadena de suministros.</t>
    </r>
  </si>
  <si>
    <t>Die STRT ist eine kostenlose Open-Source-Vorlage, die verwendet wird, um Organisation bei ihren Compliance-Programmen gegen Sklaverei und Menschenhandel zu unterstützen. Das Ziel dieser Vorlage ist es, als einzige Standardumfrage zu dienen, die von Organisation weltweit zur Erfassung und Weitergabe von Risiken für Sklaverei und Menschenhandel sowie Compliance-relevanter Daten verwendet wird. Von einem aus mehreren Interessenvertretern bestehenden Entwicklungsgremium verwaltet, erfüllt die Vorlage die wachsenden Bedürfnisse nach einem standardisierten Ansatz für den Datenaustausch in der Lieferkette.</t>
  </si>
  <si>
    <t>O STRT (Slavery &amp; Trafficking Risk Template - Modelo de Risco de Escravatura e Tráfico) é um modelo gratuito, de código-fonte aberto, utilizado para ajudar as organizaçãos nos seus programas de cumprimento das leis destinadas a combater a escravatura e o tráfico de seres humanos. Tem por objetivo servir como inquérito padronizado, único, para a recolha e partilha de informações sobre o risco de escravatura e tráfico de seres humanos e de dados relacionados com o cumprimento das leis existentes no seio das cadeias logísticas. Mantido por um comité de desenvolvimento que integra várias partes interessadas, o STRT satisfaz a crescente necessidade de uma abordagem padronizada à partilha de dados no seio das cadeias logísticas.</t>
  </si>
  <si>
    <t>Secteurs, comme celle de votre client, sont confrontées à des exigences réglementaires et à des pressions croissantes pour remédier à leurs éventuelles répercussions en termes d’esclavage et de traite d'êtres humains. Elles répondent par des mesures proactives visant à recueillir des données auprès de leurs fournisseurs, tels que vous, pour mieux cibler et hiérarchiser leurs actions d'atténuation des risques et, dans certains cas, améliorer leurs déclarations publiques.</t>
  </si>
  <si>
    <t>Las organizaciones como las de su cliente enfrentan cada vez mayores exigencias legales y presión para enfrentar sus potenciales impactos sobre la esclavitud y el tráfico humano. En respuesta, están tomando medidas proactivas para recolectar datos de sus proveedores, como usted, para enfocar y priorizar mejor sus acciones de mitigación de riesgos y, en algunos casos, mejorar sus declaraciones de divulgación pública.</t>
  </si>
  <si>
    <t>Sektoren wie Ihr Kunde, sehen sich vermehrten gesetzlichen Anforderungen und steigendem Druck gegenüber, ihre potentiellen Auswirkungen auf Sklaverei und Menschenhandel anzugehen. Sie reagieren, indem sie proaktive Maßnahmen zur Erfassung von Daten ihrer Lieferanten wie Sie ergreifen, um ihre Maßnahmen zur Risikominimierung besser auszurichten und zu priorisieren, und in einigen Fällen ihre öffentlichen Offenlegungserklärungen zu verbessern.</t>
  </si>
  <si>
    <t>As organizaçãos, como o seu cliente, enfrentam cada vez mais requisitos legais e pressões no sentido de combaterem o impacto de potenciais situações de escravatura e de tráfico de seres humanos na sua atividade. Em resposta a essas exigências, as organizaçãos estão a tomar medidas proativas no sentido de recolher dados junto dos respetivos fornecedores, como é o seu caso, para melhor direcionarem e priorizarem as suas ações de atenuação dos riscos e, em alguns casos, melhorar as respetivas declarações de divulgação pública.</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</si>
  <si>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</si>
  <si>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r>
      <t xml:space="preserve">La </t>
    </r>
    <r>
      <rPr>
        <sz val="11"/>
        <rFont val="Calibri"/>
        <family val="2"/>
      </rPr>
      <t>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r>
  </si>
  <si>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</si>
  <si>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</si>
  <si>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</si>
  <si>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</si>
  <si>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</si>
  <si>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</si>
  <si>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</si>
  <si>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</si>
  <si>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Utilisez cet onglet pour sélectionner les pays d'exploitation de votre organisation, comme requis à la Question 1, et utilisez-le comme référence pour répondre à la Question 2.</t>
  </si>
  <si>
    <t>Use esta pestaña para seleccionar los países en los que opera su organización, según lo exige la Pregunta 1, y para usarlo como referencia al contestar la Pregunta 2.</t>
  </si>
  <si>
    <t>Verwenden Sie diesen Reiter, um die Länder, in denen Ihr Organisation tätig ist, entsprechend Frage 1 auszuwählen, und als Referenz bei der Beantwortung von Frage 2.</t>
  </si>
  <si>
    <t>Utilize este separador para selecionar os países onde a sua organização opera, conforme exigido pela Questão 1, e para servir de referência ao responder à Questão 2.</t>
  </si>
  <si>
    <t>Separador "Setores"</t>
  </si>
  <si>
    <t>Choisissez votre langue :</t>
  </si>
  <si>
    <t>Wählen Sie Ihre Sprache:</t>
  </si>
  <si>
    <t>Escolha o seu idioma:</t>
  </si>
  <si>
    <t>Informations sur l’organisation</t>
  </si>
  <si>
    <t>Información de la organización</t>
  </si>
  <si>
    <t>Informationen zum Organisation</t>
  </si>
  <si>
    <t>Dados da organização</t>
  </si>
  <si>
    <t xml:space="preserve">Nom de l’organisation (aucune abréviation) : </t>
  </si>
  <si>
    <t>Nombre de la organización (sin abreviaciones):</t>
  </si>
  <si>
    <t xml:space="preserve">Name des Organisations (keine Abkürzungen): </t>
  </si>
  <si>
    <t xml:space="preserve">Nome da organização (sem abreviaturas): </t>
  </si>
  <si>
    <t xml:space="preserve">Numéro d'identification ou code unique de l'organisation (facultatif) : </t>
  </si>
  <si>
    <t>Número o código identificador único de la organización (opcional):</t>
  </si>
  <si>
    <t xml:space="preserve">Eindeutige Identifikationsnummer oder Code des Organisations (optional): </t>
  </si>
  <si>
    <t xml:space="preserve">Identificador numérico único ou código da organização (opcional): </t>
  </si>
  <si>
    <t xml:space="preserve">Adresse de l’organisation (facultatif) : </t>
  </si>
  <si>
    <t>Dirección de la organización (opcional):</t>
  </si>
  <si>
    <t xml:space="preserve">Adresse des Organisations (optional): </t>
  </si>
  <si>
    <r>
      <rPr>
        <sz val="11"/>
        <color theme="1"/>
        <rFont val="Calibri"/>
        <family val="2"/>
      </rPr>
      <t>Insérez l'adresse URL du(des) document(s) pertinent(s) ou le(s) nom(s) du(des) fichier(s) pertinent(s) et joignez le(s) document(s) correspondant(s) à la présentation.</t>
    </r>
  </si>
  <si>
    <r>
      <rPr>
        <sz val="11"/>
        <color rgb="FF000000"/>
        <rFont val="Calibri"/>
        <family val="2"/>
      </rPr>
      <t>Inserte la URL que enlace a el o los documentos relevantes, o inserte el o los nombres de archivo relevantes y adjunte los documentos correspondientes a su envío</t>
    </r>
  </si>
  <si>
    <t>URL in relevante Dokumente einfügen oder relevante Dateinamen einfügen und entsprechende Dokumente an die Einsendung anhängen.</t>
  </si>
  <si>
    <t>插入相关文件的URL或插入相关文件名并上传相应文件提交</t>
  </si>
  <si>
    <t>関連文書へのURLを挿入するか関連ファイル名を入力し、かかる文書を添付して提出してください。</t>
  </si>
  <si>
    <r>
      <rPr>
        <sz val="11"/>
        <color theme="1"/>
        <rFont val="Calibri"/>
        <family val="2"/>
      </rPr>
      <t>Insira o URL para o(s) documento(s) relevante(s) ou insira o(s) nome(s) do(s) ficheiro(s) relevante(s) e anexe documento(s) correspondente(s) para submissão</t>
    </r>
  </si>
  <si>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</si>
  <si>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</si>
  <si>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</si>
  <si>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</si>
  <si>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</si>
  <si>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</si>
  <si>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</si>
  <si>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</si>
  <si>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</si>
  <si>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</si>
  <si>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</si>
  <si>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</si>
  <si>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</si>
  <si>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</si>
  <si>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</si>
  <si>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</si>
  <si>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</si>
  <si>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</si>
  <si>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</si>
  <si>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</si>
  <si>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</si>
  <si>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</si>
  <si>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</si>
  <si>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</si>
  <si>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</si>
  <si>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</si>
  <si>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</si>
  <si>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</si>
  <si>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</si>
  <si>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</si>
  <si>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</si>
  <si>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</si>
  <si>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</si>
  <si>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</si>
  <si>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</si>
  <si>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</si>
  <si>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</si>
  <si>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労働者に提供した、または手配した宿泊施設は、勤務先国の住居と安全基準を満たしている。</t>
  </si>
  <si>
    <t>les travailleurs, y compris les travailleurs migrants, peuvent-ils résilier leur contrat de travail à tout moment sans pénalité financière, moyennant un préavis raisonnable conformément à la législation locale ou à une convention collective ?</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</si>
  <si>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</si>
  <si>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</si>
  <si>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die Arbeitsentgelte entsprechend den gesetzlichen Anforderungen des Gastgeberlandes oder, wenn es kein gesetzliches Arbeitsentgelt gibt, sind die Arbeitsentgelte mit dem branchenüblichen Arbeitsentgelten ausgerichtet?</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</si>
  <si>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</si>
  <si>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</si>
  <si>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</si>
  <si>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</si>
  <si>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</si>
  <si>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</si>
  <si>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</si>
  <si>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</si>
  <si>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</si>
  <si>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</si>
  <si>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</si>
  <si>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</si>
  <si>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</si>
  <si>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</si>
  <si>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</si>
  <si>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</si>
  <si>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 xml:space="preserve">Vos activités ? </t>
  </si>
  <si>
    <t xml:space="preserve">Sus propias operaciones </t>
  </si>
  <si>
    <t xml:space="preserve">im operativen Geschäft </t>
  </si>
  <si>
    <t>您的经营地点？</t>
  </si>
  <si>
    <t>貴組織の業務</t>
  </si>
  <si>
    <t xml:space="preserve">As operações da sua organização? </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</si>
  <si>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</si>
  <si>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</si>
  <si>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</si>
  <si>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</si>
  <si>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</si>
  <si>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</si>
  <si>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</si>
  <si>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</si>
  <si>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</si>
  <si>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</si>
  <si>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</si>
  <si>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</si>
  <si>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</si>
  <si>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</si>
  <si>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</si>
  <si>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</si>
  <si>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</si>
  <si>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</si>
  <si>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</si>
  <si>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</si>
  <si>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</si>
  <si>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</si>
  <si>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</si>
  <si>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</si>
  <si>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</si>
  <si>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</si>
  <si>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您组织的工人是否直接负责供应链管理层和招聘团队接受有关降低奴隶制做法和人口贩卖风险的培训？</t>
  </si>
  <si>
    <t>Os trabalhadores da sua organização diretamente responsáveis pela gestão da cadeia logística e pelo recrutamento recebem formação sobre como reduzir o risco de escravatura e tráfico de seres humanos?</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</si>
  <si>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</si>
  <si>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</si>
  <si>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</si>
  <si>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</si>
  <si>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</si>
  <si>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</si>
  <si>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</si>
  <si>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</si>
  <si>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</si>
  <si>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</si>
  <si>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</si>
  <si>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</si>
  <si>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</si>
  <si>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</si>
  <si>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</si>
  <si>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A sua organização exige que os fornecedores diretos (primeiro escalão) certifiquem que os materiais incorporados nos respetivos produtos cumprem todas as leis em matéria de escravatura e tráfico de seres humanos do país ou países nos quais operam?</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</si>
  <si>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</si>
  <si>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</si>
  <si>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</si>
  <si>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</si>
  <si>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</si>
  <si>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</si>
  <si>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</si>
  <si>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</si>
  <si>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</si>
  <si>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</si>
  <si>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</si>
  <si>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</si>
  <si>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</si>
  <si>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</si>
  <si>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</si>
  <si>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Caso tenha respondido "Sim" à Questão 16a, a sua organização atua em conformidade com a legislação relevante?</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</si>
  <si>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</si>
  <si>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</si>
  <si>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</si>
  <si>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</si>
  <si>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</si>
  <si>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</si>
  <si>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</si>
  <si>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</si>
  <si>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</si>
  <si>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</si>
  <si>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</si>
  <si>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</si>
  <si>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</si>
  <si>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Oui, et cela s'applique à tous des travailleurs, en vertu de la loi ou d’un contrat </t>
  </si>
  <si>
    <t>Sí, y esto aplica a todos los trabajadores lo disponga o no la ley o el contrato</t>
  </si>
  <si>
    <t>Arménie</t>
  </si>
  <si>
    <t>Armenien</t>
  </si>
  <si>
    <t>亚美尼亚</t>
  </si>
  <si>
    <t>アルメニア</t>
  </si>
  <si>
    <t>Arménia</t>
  </si>
  <si>
    <t>Irlande</t>
  </si>
  <si>
    <t>Irlanda</t>
  </si>
  <si>
    <t>Irland</t>
  </si>
  <si>
    <t>爱尔兰</t>
  </si>
  <si>
    <t>アイルランド</t>
  </si>
  <si>
    <t>Pologne</t>
  </si>
  <si>
    <t>Polonia</t>
  </si>
  <si>
    <t>Polen</t>
  </si>
  <si>
    <t>波兰</t>
  </si>
  <si>
    <t>ポーランド</t>
  </si>
  <si>
    <t>Polónia</t>
  </si>
  <si>
    <t xml:space="preserve">Saint-Martin </t>
  </si>
  <si>
    <t>Sint Maarten</t>
  </si>
  <si>
    <t>圣马丁</t>
  </si>
  <si>
    <t>シントマールテン</t>
  </si>
  <si>
    <t xml:space="preserve">São Martinho </t>
  </si>
  <si>
    <t>Taïwan</t>
  </si>
  <si>
    <t>Provincia de Taiwan</t>
  </si>
  <si>
    <t>台湾</t>
  </si>
  <si>
    <r>
      <rPr>
        <sz val="11"/>
        <color theme="1"/>
        <rFont val="Calibri"/>
        <family val="2"/>
      </rPr>
      <t>Secteurs d'exploitation du travail forcé</t>
    </r>
  </si>
  <si>
    <r>
      <rPr>
        <sz val="11"/>
        <color rgb="FF000000"/>
        <rFont val="Calibri"/>
        <family val="2"/>
      </rPr>
      <t>Sectores con explotación laboral forzada</t>
    </r>
  </si>
  <si>
    <t>Wirtschaftssektoren mit Zwangsarbeitsausbeutung</t>
  </si>
  <si>
    <t>存在强迫劳工剥削的部门</t>
  </si>
  <si>
    <t>強制労働搾取があるセクター</t>
  </si>
  <si>
    <t>Setores de exploração de trabalho forçado</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</si>
  <si>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</si>
  <si>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</si>
  <si>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</si>
  <si>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</si>
  <si>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</si>
  <si>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</si>
  <si>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</si>
  <si>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</si>
  <si>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</si>
  <si>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</si>
  <si>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</si>
  <si>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</si>
  <si>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</si>
  <si>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</si>
  <si>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</si>
  <si>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</si>
  <si>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</si>
  <si>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</si>
  <si>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</si>
  <si>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</si>
  <si>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</si>
  <si>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</si>
  <si>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</si>
  <si>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r>
      <rPr>
        <sz val="11"/>
        <color theme="1"/>
        <rFont val="Calibri"/>
        <family val="2"/>
      </rPr>
      <t xml:space="preserve">Services de santé : </t>
    </r>
  </si>
  <si>
    <t>Servicios sanitarios</t>
  </si>
  <si>
    <t>Gesundheitsdienste</t>
  </si>
  <si>
    <t>医疗服务</t>
  </si>
  <si>
    <t>医療サービス</t>
  </si>
  <si>
    <t>Serviços de cuidados de saúde</t>
  </si>
  <si>
    <t>Services informatiques et logiciels :</t>
  </si>
  <si>
    <t>Servicios de TI y software</t>
  </si>
  <si>
    <t>IT-Dienste und Software</t>
  </si>
  <si>
    <t>IT服务和软件</t>
  </si>
  <si>
    <t>ITサービスとソフトウェア</t>
  </si>
  <si>
    <t>Serviços de TI e software</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</si>
  <si>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</si>
  <si>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</si>
  <si>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</si>
  <si>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</si>
  <si>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</si>
  <si>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</si>
  <si>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</si>
  <si>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</si>
  <si>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</si>
  <si>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</si>
  <si>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</si>
  <si>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</si>
  <si>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</si>
  <si>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</si>
  <si>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</si>
  <si>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</si>
  <si>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</si>
  <si>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</si>
  <si>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</si>
  <si>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</si>
  <si>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</si>
  <si>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</si>
  <si>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</si>
  <si>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</si>
  <si>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Setores selecionadas</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</si>
  <si>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</si>
  <si>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</si>
  <si>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</si>
  <si>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Selecionou os países em que a sua organização opera no separador "Países"?</t>
  </si>
  <si>
    <t>Have you selected the sectors any of your suppliers operate in on the 'Sectoral tab?</t>
  </si>
  <si>
    <t>¿Ha seleccionado los sectores en las que opera cualquiera de sus proveedores en la pestaña "Sectores"?</t>
  </si>
  <si>
    <t>您是否在‘部门’选项卡上选择您公司的任意供应商经营的行业？</t>
  </si>
  <si>
    <t>Selecionou as Setores em que qualquer um dos vossos fornecedores opera no separador "Setores"?</t>
  </si>
  <si>
    <t xml:space="preserve">Adresse de l’organisation </t>
  </si>
  <si>
    <t>Dirección de la organización:</t>
  </si>
  <si>
    <t>Adresse des Organisations</t>
  </si>
  <si>
    <t>Nom de l’organisation</t>
  </si>
  <si>
    <t>Nombre de la organización:</t>
  </si>
  <si>
    <t>Name des Organisations</t>
  </si>
  <si>
    <t>Nome da organização</t>
  </si>
  <si>
    <t>Numéro d'identification ou code unique de l'organisation</t>
  </si>
  <si>
    <t>Número o código identificador único de la organización:</t>
  </si>
  <si>
    <t>Eindeutige Identifikationsnummer oder Code des Organisations</t>
  </si>
  <si>
    <t>Identificador numérico único ou código da organização</t>
  </si>
  <si>
    <t>Loi CAATSA (« Counter America's Adversaries Through Sanctions Act » ou « Contrer les ennemis des États-Unis par le biais des sanctions »)</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</si>
  <si>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</si>
  <si>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</si>
  <si>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</si>
  <si>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Chaîne d'approvisionnement directe</t>
  </si>
  <si>
    <t>Cadena de suministro directa</t>
  </si>
  <si>
    <t>Direkte Lieferkette</t>
  </si>
  <si>
    <t>直接供应链</t>
  </si>
  <si>
    <t>直接サプライチェーン</t>
  </si>
  <si>
    <t>Cadeia logística direta</t>
  </si>
  <si>
    <t>家事</t>
  </si>
  <si>
    <t>La diligence raisonnable </t>
  </si>
  <si>
    <t>Diligencia debida</t>
  </si>
  <si>
    <t>Sorgfaltspflicht</t>
  </si>
  <si>
    <t>尽职调查</t>
  </si>
  <si>
    <t>デューデリジェンス</t>
  </si>
  <si>
    <t>Devida diligência</t>
  </si>
  <si>
    <t>Lei francesa relativa ao dever de vigilância</t>
  </si>
  <si>
    <t>Das französische Loi relative au devoir de vigilance</t>
  </si>
  <si>
    <t>法国尽职调查法</t>
  </si>
  <si>
    <r>
      <rPr>
        <sz val="11"/>
        <color theme="1"/>
        <rFont val="Calibri"/>
        <family val="2"/>
      </rPr>
      <t>Lei francesa relativa ao dever de vigilância:</t>
    </r>
  </si>
  <si>
    <t>Chaîne d'approvisionnement indirecte</t>
  </si>
  <si>
    <t>Cadeia logística indireta</t>
  </si>
  <si>
    <t>Indirekte Lieferkette</t>
  </si>
  <si>
    <t>间接供应链</t>
  </si>
  <si>
    <t>間接サプライチェーン</t>
  </si>
  <si>
    <t>Main d'œuvre dans la chaîne d’approvisionnement </t>
  </si>
  <si>
    <t>Cadeia logística de mão-de-obra</t>
  </si>
  <si>
    <t>Personalbeschaffungskette</t>
  </si>
  <si>
    <t>劳工供应链</t>
  </si>
  <si>
    <t>労働供給サプライチェーン</t>
  </si>
  <si>
    <t>Fabrication</t>
  </si>
  <si>
    <t>Mines et carrières</t>
  </si>
  <si>
    <r>
      <rPr>
        <sz val="11"/>
        <color theme="1"/>
        <rFont val="Calibri"/>
        <family val="2"/>
      </rPr>
      <t>Indústria mineira e exploração de pedreiras</t>
    </r>
  </si>
  <si>
    <t>Activité </t>
  </si>
  <si>
    <t>Operación</t>
  </si>
  <si>
    <t>Betrieb</t>
  </si>
  <si>
    <t>经营地点</t>
  </si>
  <si>
    <t>拠点</t>
  </si>
  <si>
    <t>Operação</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</si>
  <si>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</si>
  <si>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</si>
  <si>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</si>
  <si>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</si>
  <si>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</si>
  <si>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</si>
  <si>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r>
      <rPr>
        <sz val="11"/>
        <color rgb="FF000000"/>
        <rFont val="Calibri"/>
        <family val="2"/>
      </rPr>
      <t>Comercio mayorista y minorista:</t>
    </r>
  </si>
  <si>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</si>
  <si>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</si>
  <si>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</si>
  <si>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</si>
  <si>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Travailleur</t>
  </si>
  <si>
    <r>
      <rPr>
        <sz val="11"/>
        <color rgb="FF000000"/>
        <rFont val="Calibri"/>
        <family val="2"/>
      </rPr>
      <t>Trabajador</t>
    </r>
  </si>
  <si>
    <t>Arbeitnehmer</t>
  </si>
  <si>
    <t>工人</t>
  </si>
  <si>
    <t>労働者</t>
  </si>
  <si>
    <r>
      <rPr>
        <sz val="11"/>
        <color theme="1"/>
        <rFont val="Calibri"/>
        <family val="2"/>
      </rPr>
      <t>Trabalhador</t>
    </r>
  </si>
  <si>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</si>
  <si>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</si>
  <si>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</si>
  <si>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</si>
  <si>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</si>
  <si>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</si>
  <si>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Ein Vertreter ist als eine Person (einschließlich eines Vorstandsmitglieds, eines leitenden Angestellten, eines Mitarbeiters oder eines unabhängigen Auftragnehmers) definiert, die autorisiert ist, im Namen Ihres Organisations zu handeln.</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</si>
  <si>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</si>
  <si>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</si>
  <si>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</si>
  <si>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</si>
  <si>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</si>
  <si>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</si>
  <si>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</si>
  <si>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</si>
  <si>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</si>
  <si>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A pessoa que autoriza é a pessoa na sua organização que está autorizada a declarar que o conteúdo deste inquérito é, tanto quanto seja do conhecimento dessa pessoa, verdadeiro e exato. A pessoa que autoriza pode ser diferente da pessoa de contacto.</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</si>
  <si>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</si>
  <si>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</si>
  <si>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</si>
  <si>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</si>
  <si>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Die Postanschrift des Hauptsitzes des Organisations, das die STRT ausfüllt und einreicht.</t>
  </si>
  <si>
    <t>Der Name des Organisations, das die STRT ausfüllt und einreicht. Verwenden Sie keine Abkürzungen.</t>
  </si>
  <si>
    <t>Die DUNS-Nummer, die Umsatzsteuer-Identifikationsnummer, die kundenspezifische Kennung oder eine andere Nummer oder ein Code, die/der für das die STRT ausfüllende und einreichende Organisation einzigartig ist.</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</si>
  <si>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</si>
  <si>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</si>
  <si>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</si>
  <si>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</si>
  <si>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</si>
  <si>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</si>
  <si>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</si>
  <si>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</si>
  <si>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</si>
  <si>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</si>
  <si>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</si>
  <si>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</si>
  <si>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</si>
  <si>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</si>
  <si>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</si>
  <si>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</si>
  <si>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</si>
  <si>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</si>
  <si>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</si>
  <si>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</si>
  <si>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</si>
  <si>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</si>
  <si>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</si>
  <si>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</si>
  <si>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</si>
  <si>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</si>
  <si>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</si>
  <si>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</si>
  <si>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</si>
  <si>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</si>
  <si>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</si>
  <si>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</si>
  <si>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</si>
  <si>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</si>
  <si>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</si>
  <si>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</si>
  <si>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</si>
  <si>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</si>
  <si>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</si>
  <si>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</si>
  <si>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</si>
  <si>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</si>
  <si>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</si>
  <si>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</si>
  <si>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</si>
  <si>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</si>
  <si>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</si>
  <si>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</si>
  <si>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</si>
  <si>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</si>
  <si>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</si>
  <si>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</si>
  <si>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</si>
  <si>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</si>
  <si>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</si>
  <si>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L'hôtellerie concerne ces secteurs qui fournissent des services de restauration, d'hébergement, de tourisme et de loisirs, et se concentre en particulier sur les services hôteliers, alimentaires et touristiques.</t>
  </si>
  <si>
    <t>A restauração refere-se às setores que prestam serviços alimentares, de acomodação, de turismo e lazer, focando-se em particular nas setores hoteleira, de serviços alimentares e do turismo.</t>
  </si>
  <si>
    <t>Comprend l’hébergement qui a été organisé ou fourni à l’employé indirectement par les recruteurs ou directement par l'organisation complétant et soumettant le STRT.</t>
  </si>
  <si>
    <t>Umfasst Unterbringung, die Arbeitnehmer indirekt von den Personalbeschaffern oder direkt durch das die STRT ausfüllende und einreichende Organisation bereitgestellt oder arrangiert wird.</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</si>
  <si>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</si>
  <si>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</si>
  <si>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</si>
  <si>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</si>
  <si>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</si>
  <si>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</si>
  <si>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</si>
  <si>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</si>
  <si>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</si>
  <si>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</si>
  <si>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</si>
  <si>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</si>
  <si>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</si>
  <si>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</si>
  <si>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</si>
  <si>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</si>
  <si>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</si>
  <si>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</si>
  <si>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</si>
  <si>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宋体"/>
        <charset val="134"/>
      </rPr>
      <t>该部门包括将材料、</t>
    </r>
    <r>
      <rPr>
        <sz val="11"/>
        <color theme="1"/>
        <rFont val="宋体"/>
        <charset val="134"/>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</si>
  <si>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</si>
  <si>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</si>
  <si>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</si>
  <si>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</si>
  <si>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</si>
  <si>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</si>
  <si>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</si>
  <si>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</si>
  <si>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</si>
  <si>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</si>
  <si>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</si>
  <si>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</si>
  <si>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</si>
  <si>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</si>
  <si>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</si>
  <si>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</si>
  <si>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</si>
  <si>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</si>
  <si>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</si>
  <si>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</si>
  <si>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</si>
  <si>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</si>
  <si>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Eine Lieferkette ist als eine Abfolge von Aktivitäten oder Parteien definiert, die dem das STRT ausfüllenden und einreichenden Organisation Produkte oder Dienstleistungen bereitstellt.</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</si>
  <si>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</si>
  <si>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</si>
  <si>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</si>
  <si>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</si>
  <si>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</si>
  <si>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</si>
  <si>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</si>
  <si>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</si>
  <si>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</si>
  <si>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</si>
  <si>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</si>
  <si>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</si>
  <si>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</si>
  <si>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</si>
  <si>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</si>
  <si>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</si>
  <si>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</si>
  <si>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</si>
  <si>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</si>
  <si>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</si>
  <si>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</si>
  <si>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</si>
  <si>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</si>
  <si>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</si>
  <si>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</si>
  <si>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</si>
  <si>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</si>
  <si>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</si>
  <si>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</si>
  <si>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</si>
  <si>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</si>
  <si>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</si>
  <si>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</si>
  <si>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</si>
  <si>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</si>
  <si>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</si>
  <si>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</si>
  <si>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</si>
  <si>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</si>
  <si>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</si>
  <si>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</si>
  <si>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</si>
  <si>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</si>
  <si>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</si>
  <si>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</si>
  <si>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</si>
  <si>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</si>
  <si>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</si>
  <si>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</si>
  <si>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</si>
  <si>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</si>
  <si>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</si>
  <si>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</si>
  <si>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</si>
  <si>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</si>
  <si>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</si>
  <si>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</si>
  <si>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</si>
  <si>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</si>
  <si>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Ja, und dies trifft alle Arbeitnehmer zu, ob gesetzlich oder vertraglich vorgeschrieben </t>
  </si>
  <si>
    <t>Ja, umfassend und/oder nur, wenn dies gesetzlich oder vertraglich vorgeschrieben ist.</t>
  </si>
  <si>
    <t>是，宽泛规定以及/或仅当法律或合同要求时规定</t>
  </si>
  <si>
    <t>はい、大体している、または法律または契約で義務付けられている場合に限る。</t>
  </si>
  <si>
    <t>Je ne sais pas</t>
  </si>
  <si>
    <t>No lo sé</t>
  </si>
  <si>
    <t>Ich weiß es nicht</t>
  </si>
  <si>
    <t>我不知道</t>
  </si>
  <si>
    <t>知りません</t>
  </si>
  <si>
    <t>Eu não sei</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</si>
  <si>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</si>
  <si>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</si>
  <si>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</si>
  <si>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</si>
  <si>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</si>
  <si>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</si>
  <si>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Preuve de priorisation</t>
  </si>
  <si>
    <t>Prueba de priorización</t>
  </si>
  <si>
    <t>Nachweis der Priorisierung</t>
  </si>
  <si>
    <t>确定优先顺序的证明</t>
  </si>
  <si>
    <t>優先順位付けの証明</t>
  </si>
  <si>
    <t>Prova de priorização</t>
  </si>
  <si>
    <t>Preuve d'évaluation</t>
  </si>
  <si>
    <t>Prueba de valoración</t>
  </si>
  <si>
    <t>Nachweis der Bewertung</t>
  </si>
  <si>
    <t>评估证明</t>
  </si>
  <si>
    <t>評価の証明</t>
  </si>
  <si>
    <t>Prova de avaliação</t>
  </si>
  <si>
    <t>Oui, de façon générale et/ou seulement lorsque la loi ou un contrat l'exige</t>
  </si>
  <si>
    <t>Sí, en términos generales y/o cuando lo requiere la ley o el contrato</t>
  </si>
  <si>
    <t>Sim, geralmente e/ou apenas quando tal é exigido pela legislação ou por imposição contratual</t>
  </si>
  <si>
    <t>Does your organization employ or hire low-skilled foreign or domestic migrant workers (directly or through recruiters)?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</si>
  <si>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</si>
  <si>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Organizations, like your customer, are facing increasing regulatory requirements and pressure to address their potential slavery and human trafficking impacts. They are responding by taking proactive measures to collect data from their suppliers, like you, to better target and prioritize their risk mitigation actions and, in some cases, improve their public disclosure statements.</t>
  </si>
  <si>
    <t>Sectors Tab</t>
  </si>
  <si>
    <t>Ley de sanciones contra los adversarios de los Estados Unidos (CAATSA)</t>
  </si>
  <si>
    <t>"Countering America's Adversaries Through Sanctions Act" (CAATSA) (Lei de Combate aos Adversários da América Através de Sanções)</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</si>
  <si>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t>
  </si>
  <si>
    <t>Your labor supply chain?</t>
  </si>
  <si>
    <t>Does your organization maintain internal accountability standards and procedures to respond to a failure by workers and agents to meet organization policies regarding slavery and human trafficking?</t>
  </si>
  <si>
    <t xml:space="preserve">N/A - We do not work with any direct suppliers  </t>
  </si>
  <si>
    <t>Please indicate which sectors you or your suppliers have operations in by selecting 'Yes' in the dropdown menu next to each applicable industry.</t>
  </si>
  <si>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</si>
  <si>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</si>
  <si>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</si>
  <si>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</si>
  <si>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A formal or documented assessment process that applies to a set of criteria to determine the vulnerability of workers to slavery and human trafficking.</t>
  </si>
  <si>
    <t>Organization</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</si>
  <si>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</si>
  <si>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</si>
  <si>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</si>
  <si>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</si>
  <si>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宋体"/>
        <charset val="134"/>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</si>
  <si>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</si>
  <si>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</si>
  <si>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Organisation</t>
  </si>
  <si>
    <t>Organización</t>
  </si>
  <si>
    <t>组织</t>
  </si>
  <si>
    <t>組織</t>
  </si>
  <si>
    <t>Organização</t>
  </si>
  <si>
    <t>N/A - We do not work with any indirect suppliers</t>
  </si>
  <si>
    <t>N/A - We do not use recruiters/Our recruiters do not use subcontractors</t>
  </si>
  <si>
    <t>Does your organization use recruiters who hire subcontractors to recruit workers?</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</si>
  <si>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</si>
  <si>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</si>
  <si>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A sua organização recorre a angariadores para recrutar trabalhadores migrantes estrangeiros ou domésticos não qualificados?</t>
  </si>
  <si>
    <t>Votre organisation fait-elle appel à des recruteurs pour recruter des travailleurs migrants étrangers ou domestiques peu qualifiés ?</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</si>
  <si>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</si>
  <si>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</si>
  <si>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</si>
  <si>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</si>
  <si>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</si>
  <si>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</si>
  <si>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</si>
  <si>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</si>
  <si>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</si>
  <si>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</si>
  <si>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</si>
  <si>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</si>
  <si>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</si>
  <si>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</si>
  <si>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</si>
  <si>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</si>
  <si>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</si>
  <si>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</si>
  <si>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</si>
  <si>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Gebührenerhebung für die Einstellung von Arbeitnehmern oder potenziellen Arbeitnehmern gemäß der Definition im Glossar? Bitte beachten Sie: Sie müssen die Definition von Einstellungsgebühren lesen, um diese Frage korrekt zu beantworten.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</si>
  <si>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</si>
  <si>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</si>
  <si>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</si>
  <si>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workers, including migrant workers, can cancel their work contracts at any time with no financial penalty, subject to giving reasonable notice in accordance with local law or a collective agreement?</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</si>
  <si>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</si>
  <si>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</si>
  <si>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</si>
  <si>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Aruba</t>
  </si>
  <si>
    <t>阿鲁巴</t>
  </si>
  <si>
    <t>アルバ</t>
  </si>
  <si>
    <t>Denmark</t>
  </si>
  <si>
    <t>Danemark</t>
  </si>
  <si>
    <t>Dinamarca</t>
  </si>
  <si>
    <t>Dänemark</t>
  </si>
  <si>
    <t>丹麦</t>
  </si>
  <si>
    <t>デンマーク</t>
  </si>
  <si>
    <t>Germany</t>
  </si>
  <si>
    <t>Allemagne</t>
  </si>
  <si>
    <t>Alemania</t>
  </si>
  <si>
    <t>Deutschland</t>
  </si>
  <si>
    <t>德国</t>
  </si>
  <si>
    <t>ドイツ</t>
  </si>
  <si>
    <t>Alemanha</t>
  </si>
  <si>
    <t>Italy</t>
  </si>
  <si>
    <t>Italie</t>
  </si>
  <si>
    <t>Italia</t>
  </si>
  <si>
    <t>Italien</t>
  </si>
  <si>
    <t>意大利</t>
  </si>
  <si>
    <t>イタリア</t>
  </si>
  <si>
    <t>Itália</t>
  </si>
  <si>
    <t>Slovakia</t>
  </si>
  <si>
    <t>Slovaquie</t>
  </si>
  <si>
    <t>Eslovaquia</t>
  </si>
  <si>
    <t>Slowakei</t>
  </si>
  <si>
    <t>斯洛伐克</t>
  </si>
  <si>
    <t>スロバキア</t>
  </si>
  <si>
    <t>Eslováquia</t>
  </si>
  <si>
    <t>Australia Modern Slavery Act</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</si>
  <si>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</si>
  <si>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</si>
  <si>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</si>
  <si>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</si>
  <si>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</si>
  <si>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</si>
  <si>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</si>
  <si>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Any fees or costs incurred in the recruitment process in order for workers to secure employment or placement, regardless of the manner, timing or location of their imposition or collection.</t>
  </si>
  <si>
    <t>Tous frais ou coûts engagés dans le cadre du processus de recrutement afin que les travailleurs obtiennent un emploi ou une affectation, quels que soient le mode, le moment ou l’endroit de leur imposition ou de leur recouvrement.</t>
  </si>
  <si>
    <t>cualquier comisión o costo incurridos en el proceso de reclutamiento con el fin de que los trabajadores obtengan un empleo o cargo, sin importar la forma, momento o lugar donde estos se impongan o cobren.</t>
  </si>
  <si>
    <t>Alle Gebühren oder Kosten, die im Rahmen des Rekrutierungsverfahrens anfallen, um Arbeitnehmern die Möglichkeit zu geben, eine Beschäftigung oder eine Anstellung zu erhalten, unabhängig von der Art, dem Zeitpunkt oder dem Ort ihrer Auferlegung oder Einziehung.</t>
  </si>
  <si>
    <t>—在招聘流程中为确保工人就业或安置而产生的任何费用或成本，无论其形式、征收或缴纳的时间或地点。</t>
  </si>
  <si>
    <t>料金の賦課または徴収の方法、タイミング、場所に関係なく、労働者が雇用または就職を確保するために応募プロセスで発生する手数料または費用。</t>
  </si>
  <si>
    <t>Quaisquer tarifas ou custos incorridos no processo de recrutamento com a finalidade de os trabalhadores garantirem o emprego ou colocação, independentemente da forma, momento ou local da sua imposição ou cobrança.</t>
  </si>
  <si>
    <t xml:space="preserve">workers, including those hired by recruiters, are given detailed and accurate work agreements or similar work papers (prior to relocation if relocation is required) in a language understood by the worker? </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</si>
  <si>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</si>
  <si>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Where does your organization have operations? Please select all countries that apply on the 'Countries tab'.</t>
  </si>
  <si>
    <t xml:space="preserve">Countries listed are categorized as Tier 1, Tier 2, Tier 2 Watchlist, Tier 3 and Special Cases according to the U.S. Department of State's 2020 Trafficking in Persons Report (updated annually). </t>
  </si>
  <si>
    <t>Tier Placement</t>
  </si>
  <si>
    <t>Argentina</t>
  </si>
  <si>
    <t>Australia</t>
  </si>
  <si>
    <t>Austria</t>
  </si>
  <si>
    <t>Bahamas</t>
  </si>
  <si>
    <t>Bahrain</t>
  </si>
  <si>
    <t>Belgium</t>
  </si>
  <si>
    <t>Canada</t>
  </si>
  <si>
    <t>Chile</t>
  </si>
  <si>
    <t>Colombia</t>
  </si>
  <si>
    <t>Cyprus</t>
  </si>
  <si>
    <t>Czech Republic</t>
  </si>
  <si>
    <t>Estonia</t>
  </si>
  <si>
    <t>Eswatini</t>
  </si>
  <si>
    <t>Finland</t>
  </si>
  <si>
    <t>France</t>
  </si>
  <si>
    <t>Georgia</t>
  </si>
  <si>
    <t>Guyana</t>
  </si>
  <si>
    <t>Israel</t>
  </si>
  <si>
    <t>Japan</t>
  </si>
  <si>
    <t>Korea, South</t>
  </si>
  <si>
    <t>Kyrgyzstan</t>
  </si>
  <si>
    <t>Lithuania</t>
  </si>
  <si>
    <t>Luxembourg</t>
  </si>
  <si>
    <t>Netherlands</t>
  </si>
  <si>
    <t>New Zealand</t>
  </si>
  <si>
    <t>North Macedonia</t>
  </si>
  <si>
    <t>Norway</t>
  </si>
  <si>
    <t>Philippines</t>
  </si>
  <si>
    <t>Portugal</t>
  </si>
  <si>
    <t>Slovenia</t>
  </si>
  <si>
    <t>Spain</t>
  </si>
  <si>
    <t>Sweden</t>
  </si>
  <si>
    <t>Switzerland</t>
  </si>
  <si>
    <t>United Kingdom of Great Britain and Northern Ireland</t>
  </si>
  <si>
    <t>United States of America</t>
  </si>
  <si>
    <t>Vanuatu</t>
  </si>
  <si>
    <t>Tier Place (Default in English)</t>
  </si>
  <si>
    <t>Tier 3</t>
  </si>
  <si>
    <t>Tier 2</t>
  </si>
  <si>
    <t>Tier 1</t>
  </si>
  <si>
    <t>Tier 2 Watch List</t>
  </si>
  <si>
    <t>Special Case</t>
  </si>
  <si>
    <r>
      <t xml:space="preserve">Do your suppliers have operations in any of the countries listed as Tier 2, Tier 2 Watchlist, Tier 3 or Special Cases on the 'Countries tab'? </t>
    </r>
    <r>
      <rPr>
        <b/>
        <sz val="11"/>
        <rFont val="Calibri"/>
        <family val="2"/>
        <scheme val="minor"/>
      </rPr>
      <t xml:space="preserve">(You are not required to select these countries on the 'Countries tab'). </t>
    </r>
  </si>
  <si>
    <t>This is a list of sectors of forced labor exploitation that were separately identified in the Global Estimates of Modern Slavery (ILO, Walk Free Foundation in partnership with IOM, 2017).</t>
  </si>
  <si>
    <t>Do you certify that all the answers provided in this document are true and accurate to the best of your knowledge and understanding?</t>
  </si>
  <si>
    <t>Sample of contractual terms and conditions.</t>
  </si>
  <si>
    <t>Policy or sample of contractual terms and conditions required.</t>
  </si>
  <si>
    <t>The STRT supports organizations, like your customers, with their compliance efforts under all major supply chain related slavery and human trafficking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 Canada Customs Tariff Act (No. 9897.00.00)
The STRT also helps organizations, like your customers, address forced labour risks associated with the Xinjiang Uyghur Autonomous Region of China, including the involuntary transfer of Xinjiang labourers to factories across China. It also helps organizations make disclosures regarding internationally-accepted forced labour indicators linked to sustainability reporting frameworks such as the Global Reporting Initiative (GRI).</t>
  </si>
  <si>
    <t>Canada Customs Tariff Act</t>
  </si>
  <si>
    <t>US Tariff Act</t>
  </si>
  <si>
    <t>The Canada Customs Tariff Act prohibits all products made by forced labor from entering Canada, with some exceptions. Please follow this link for more detailed information. https://www.cbsa-asfc.gc.ca/publications/cn-ad/cn20-23-eng.html.</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</si>
  <si>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</si>
  <si>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 xml:space="preserve">How many workers and agents does your organization employ? </t>
  </si>
  <si>
    <t>1-100</t>
  </si>
  <si>
    <t>101-1,000</t>
  </si>
  <si>
    <t>1,001-2,000</t>
  </si>
  <si>
    <t>2,001-5,000</t>
  </si>
  <si>
    <t>5,001-10,000</t>
  </si>
  <si>
    <t>More than 10,000</t>
  </si>
  <si>
    <t>Does your organization have operations in any of the sectors listed on the 'Sectors tab'? If Yes, please select all sectors that apply on the 'Sectors' tab.</t>
  </si>
  <si>
    <t>Do your suppliers have operations in any of the sectors listed on the 'Sectors tab'? If Yes, please select all sectors that apply on the 'Sectors' tab.</t>
  </si>
  <si>
    <t>Policy required.</t>
  </si>
  <si>
    <t>Do any of the goods, wares, articles, or merchandise that your organization produces, manufactures or mines originate, wholly or in part, from the Xinjiang Uyghur Autonomous Region of China?</t>
  </si>
  <si>
    <t xml:space="preserve">Does your organization have operations in any of the Chinese provinces and cities listed on the 'Chinese Provinces and Cities tab'? If yes, please select all that apply on the 'Chinese Provinces and Cities tab'. </t>
  </si>
  <si>
    <t>Chinese Provinces and Cities</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</si>
  <si>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</si>
  <si>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</si>
  <si>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</si>
  <si>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</si>
  <si>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</si>
  <si>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</si>
  <si>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</si>
  <si>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</si>
  <si>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</si>
  <si>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</si>
  <si>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</si>
  <si>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</si>
  <si>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</si>
  <si>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</si>
  <si>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</si>
  <si>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</si>
  <si>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</si>
  <si>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Zhejiang Province</t>
  </si>
  <si>
    <t xml:space="preserve">Please indicate which of these provinces and cities your organization operates in by selecting 'Yes' in the dropdown menu next to each applicable province and city.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</si>
  <si>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</si>
  <si>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Chinese Provinces and Cities Tab</t>
  </si>
  <si>
    <t>Use this tab to select the Chinese provinces and cities relevant to your organization as required by Question 3.</t>
  </si>
  <si>
    <t>™2020</t>
  </si>
  <si>
    <t xml:space="preserve">Do any of your suppliers produce, manufacture or mine goods, wares, articles, or merchandise that originate, wholly or in part, from the Xinjiang Uyghur Autonomous Region of China? </t>
  </si>
  <si>
    <t xml:space="preserve">Does your organization issue a policy/policies regulating the use of foreign or domestic migrant workers. </t>
  </si>
  <si>
    <t>Does your organization issue a policy/policies explicitly ensuring the following:</t>
  </si>
  <si>
    <t xml:space="preserve">Questions 1-9: Screening &amp; Prioritization  </t>
  </si>
  <si>
    <t xml:space="preserve">Questions 1 à 9 : Sélection et priorisation  </t>
  </si>
  <si>
    <t>Preguntas 1-9: Evaluación y priorización</t>
  </si>
  <si>
    <t xml:space="preserve">Fragen 1-9: Überprüfen und Priorisierung  </t>
  </si>
  <si>
    <t>问题1-9：筛选与排序</t>
  </si>
  <si>
    <t>質問1～9：審査と優先順位付け</t>
  </si>
  <si>
    <t xml:space="preserve">Questões 1-9: Rastreio e Priorização  </t>
  </si>
  <si>
    <t>Questions 10-12: Policy</t>
  </si>
  <si>
    <t>Preguntas 10-12: Políticas</t>
  </si>
  <si>
    <t>Fragen 10-12: Richtlinie</t>
  </si>
  <si>
    <t>问题10-12：政策</t>
  </si>
  <si>
    <t>Questões 10-12: Política</t>
  </si>
  <si>
    <t>Questions 10 et 12 : Politique</t>
  </si>
  <si>
    <t>質問10～12：方針</t>
  </si>
  <si>
    <t>Questions 13-15: Supply Chain Management</t>
  </si>
  <si>
    <t>Questions 13 à 15 : Gestion de la chaîne d’approvisionnement</t>
  </si>
  <si>
    <t>Preguntas 13-15: Gestión de la cadena de suministros</t>
  </si>
  <si>
    <t>Fragen 13-15: Lieferkettenmanagement</t>
  </si>
  <si>
    <t>问题13-15：供应链管理</t>
  </si>
  <si>
    <t>質問13～15：サプライチェーン管理</t>
  </si>
  <si>
    <t>Questãoes 13-15: Gestão da Cadeia Logística</t>
  </si>
  <si>
    <t xml:space="preserve">Questions 16-19: Risk Identification and Management  </t>
  </si>
  <si>
    <t xml:space="preserve">Questions 16 à 19 : Identification et gestion des risques  </t>
  </si>
  <si>
    <t>Preguntas 16-19: Identificación y gestión de riesgos</t>
  </si>
  <si>
    <t xml:space="preserve">Fragen 16-19: Risikoidentifizierung und -management  </t>
  </si>
  <si>
    <t>问题16-19：风险识别与管理</t>
  </si>
  <si>
    <t>質問16～19：リスクの特定と管理</t>
  </si>
  <si>
    <t xml:space="preserve">Questões 16-19: Identificação e Gestão do Risco  </t>
  </si>
  <si>
    <t>Question 20: Training</t>
  </si>
  <si>
    <t>Question 20 : Formation</t>
  </si>
  <si>
    <t>Pregunta 20: Capacitación</t>
  </si>
  <si>
    <t>Frage 20: Schulung</t>
  </si>
  <si>
    <t>问题20：培训</t>
  </si>
  <si>
    <t>質問20：研修</t>
  </si>
  <si>
    <t>Questão 20: Formação</t>
  </si>
  <si>
    <t>Questions 21-22: Reporting &amp; Internal Accountability</t>
  </si>
  <si>
    <t>Questions 21 et 22 : Signalement &amp; Responsabilité interne</t>
  </si>
  <si>
    <t>Preguntas 21-22: Denuncia y responsabilidad interna</t>
  </si>
  <si>
    <t>Fragen 21-22: Berichterstattung und interne Rechenschaftspflicht</t>
  </si>
  <si>
    <t>问题21-22：报告与内部问责</t>
  </si>
  <si>
    <t>質問21～22：レポートと内部責任</t>
  </si>
  <si>
    <t>Questões 21-22: Comunicação e responsabilização a nível interno</t>
  </si>
  <si>
    <t>Question 23: Certification</t>
  </si>
  <si>
    <t>Question 23 : Certification</t>
  </si>
  <si>
    <t>Pregunta 23: Certificación</t>
  </si>
  <si>
    <t>Frage 23: Zertifizierung</t>
  </si>
  <si>
    <t>问题23：认证</t>
  </si>
  <si>
    <t>質問23：保証</t>
  </si>
  <si>
    <t>Questão 23: Certificação</t>
  </si>
  <si>
    <t>Question 24: Public Disclosure</t>
  </si>
  <si>
    <t>Question 24 : Déclaration publique</t>
  </si>
  <si>
    <t>Pregunta 24: Divulgación pública</t>
  </si>
  <si>
    <t>Frage 24: Öffentliche Offenlegung</t>
  </si>
  <si>
    <t>问题24：公开披露</t>
  </si>
  <si>
    <t>質問24：情報開示</t>
  </si>
  <si>
    <t>Questão 24: Divulgação pública</t>
  </si>
  <si>
    <t>Does your organization issue a policy/policies to its suppliers covering the provisions you selected in Questions 10, 11 and 12?</t>
  </si>
  <si>
    <t xml:space="preserve">If you answered 'Yes' to Question 13, does your organization have contractual terms and conditions that require its suppliers to affirmatively agree to its policy/policies (or equivalent)? </t>
  </si>
  <si>
    <t xml:space="preserve">If you answered 'Yes' to Question 13 and/or 14, does your organization's policy/policies (or the equivalent) and/or contractual terms and conditions include a flow-down clause? </t>
  </si>
  <si>
    <t>If you answered 'Yes' to Question 17, does your organization use an independent third party to conduct these due diligence activities?</t>
  </si>
  <si>
    <t>Si vous avez répondu « oui » à la Question 17, votre organisation fait-elle appel à une tierce partie indépendante pour effectuer ces activités de vérification ?</t>
  </si>
  <si>
    <t>Si contestó "Sí" a la Pregunta 17, ¿su organización emplea una entidad tercera independiente para llevar a cabo estas actividades de verificación?</t>
  </si>
  <si>
    <t>Falls Sie die Frage 17 mit „Ja“ beantworteten, setzt Ihr Organisation zur Durchführung dieser Überprüfungsaktivitäten einen unabhängigen Dritten ein?</t>
  </si>
  <si>
    <t>如果您对问题17的回答为‘是’，您的公司是否使用独立第三方开展这些核实工作？</t>
  </si>
  <si>
    <t>質問17で「はい」と回答した場合、貴社は独立第三者機関を使用し、このような検証活動を行っていますか。</t>
  </si>
  <si>
    <t>Caso tenha respondido "Sim" à Questão 17, a sua organização recorre a uma terceira entidade independente para conduzir essas atividades de verificação?</t>
  </si>
  <si>
    <t xml:space="preserve">For Questions 4A and 4B on the 'Declaration' tab: </t>
  </si>
  <si>
    <t>Have you selected the provinces or cities your organizations operate in on the 'Chinese Provinces and Cities' tab?</t>
  </si>
  <si>
    <t>Use this tab to select the sectors relevant to your organization and suppliers, as required by Questions 4A and 4B.</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</si>
  <si>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</si>
  <si>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</si>
  <si>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</si>
  <si>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</si>
  <si>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</si>
  <si>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</si>
  <si>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</si>
  <si>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</si>
  <si>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</si>
  <si>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</si>
  <si>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</si>
  <si>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</si>
  <si>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Où votre entreprise opère-t-elle ? Veuillez sélectionner tous les pays concernés dans l'onglet « Pays »</t>
  </si>
  <si>
    <t>¿Dónde lleva a cabo operaciones su organización? Seleccione todos los países que aplican en la pestaña 'Países'.</t>
  </si>
  <si>
    <t>Wo ist Ihr Unternehmen tätig? Bitte wählen Sie auf der Registerkarte ‚Länder' alle zutreffenden Länder aus.</t>
  </si>
  <si>
    <t>贵组织在哪里开展业务？请在“国家选项卡”里选择贵组织业务所在的所有国家/地区。</t>
  </si>
  <si>
    <t>貴組織はどこで事業を行っていますか。[国] タブで該当するすべての国を選択してください。</t>
  </si>
  <si>
    <t>Onde é que a sua organização tem operações? Selecione todos os países aplicáveis no separador "Países".</t>
  </si>
  <si>
    <t>Pays</t>
  </si>
  <si>
    <t>Países</t>
  </si>
  <si>
    <t>Länder</t>
  </si>
  <si>
    <t>国家/地区</t>
  </si>
  <si>
    <t>国</t>
  </si>
  <si>
    <t>Catégorie</t>
  </si>
  <si>
    <t>Asignación de nivel</t>
  </si>
  <si>
    <t>Einstufung</t>
  </si>
  <si>
    <t>分级</t>
  </si>
  <si>
    <t>Atribuição de Escalão</t>
  </si>
  <si>
    <t>Niveau 1</t>
  </si>
  <si>
    <t>Nivel 1</t>
  </si>
  <si>
    <t>Ebene 1</t>
  </si>
  <si>
    <t>第一级</t>
  </si>
  <si>
    <t>Escalão 1</t>
  </si>
  <si>
    <t>Niveau 2</t>
  </si>
  <si>
    <t>Nivel 2</t>
  </si>
  <si>
    <t>Ebene 2</t>
  </si>
  <si>
    <t>第二级</t>
  </si>
  <si>
    <t>Escalão 2</t>
  </si>
  <si>
    <t>Liste de signalements de niveau 2</t>
  </si>
  <si>
    <t>Nivel 2 Lista en observación</t>
  </si>
  <si>
    <t>Ebene 2 Beobachtungsliste</t>
  </si>
  <si>
    <t>第二级观察名单</t>
  </si>
  <si>
    <t>Lista de Vigilância do Escalão 2</t>
  </si>
  <si>
    <t>Niveau 3</t>
  </si>
  <si>
    <t>Nivel 3</t>
  </si>
  <si>
    <t>Ebene 3</t>
  </si>
  <si>
    <t>第三级</t>
  </si>
  <si>
    <t>Escalão 3</t>
  </si>
  <si>
    <t>Cas particuliers</t>
  </si>
  <si>
    <t>Caso especial</t>
  </si>
  <si>
    <t>Sonderfall</t>
  </si>
  <si>
    <t>特殊情况</t>
  </si>
  <si>
    <t>Casos Especiais</t>
  </si>
  <si>
    <r>
      <t xml:space="preserve">Vos fournisseurs opèrent-ils dans des pays répertoriés dans la catégorie Niveau 2, Liste de signalements de niveau 2, Niveau 3 ou Cas particuliers dans l'onglet « Pays » ? </t>
    </r>
    <r>
      <rPr>
        <b/>
        <sz val="11"/>
        <rFont val="Calibri"/>
        <family val="2"/>
        <scheme val="minor"/>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</si>
  <si>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scheme val="minor"/>
      </rPr>
      <t>(No es necesario que seleccione estos países en la pestaña 'Países').</t>
    </r>
    <r>
      <rPr>
        <sz val="11"/>
        <rFont val="Calibri"/>
        <family val="2"/>
        <scheme val="minor"/>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</si>
  <si>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</si>
  <si>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宋体"/>
      </rPr>
      <t>（您无需在“国家选项卡”上选择这些国家/地区）</t>
    </r>
    <r>
      <rPr>
        <sz val="11"/>
        <rFont val="宋体"/>
        <charset val="134"/>
      </rPr>
      <t xml:space="preserve">。 </t>
    </r>
  </si>
  <si>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</si>
  <si>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</si>
  <si>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</si>
  <si>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</si>
  <si>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</si>
  <si>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</si>
  <si>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</si>
  <si>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</si>
  <si>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</si>
  <si>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</si>
  <si>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 xml:space="preserve">这是一份剥削强迫劳动行业的清单，这些行业在《现代奴隶全球估测》（由国际劳工组织（ILO）“自由行走基金会（Walk Free Foundation）”与国际移民组织（IOM）于 2017 年共同发布）中被单独列出。 </t>
  </si>
  <si>
    <t xml:space="preserve">これは、『Global Estimates of Modern Slavery』（現代奴隷制度の世界推計）（ILO、Walk Free Foundation、IOM協賛、2017年）で個別に特定された強制労働搾取が行われているセクターのリストです。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</si>
  <si>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Foundation, em parceria com a IOM, 2017). </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</si>
  <si>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</si>
  <si>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</si>
  <si>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</si>
  <si>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</si>
  <si>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</si>
  <si>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</si>
  <si>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 xml:space="preserve">Si vous avez répondu « Oui » à la question 13, votre entreprise a-t-elle des dispositions et conditions contractuelles qui exigent de vos fournisseurs qu'ils consentent expressément à votre ou vos politiques (ou équivalent) ? </t>
  </si>
  <si>
    <t xml:space="preserve">Si respondió 'Sí' a la Pregunta 13, ¿su organización dispone de términos y condiciones contractuales que requieran que sus proveedores acepten positivamente sus políticas (o equivalentes)? </t>
  </si>
  <si>
    <t xml:space="preserve">Wenn Sie Frage 13 mit „Ja“ beantwortet haben – verfügt Ihr Unternehmen über vertragliche Bedingungen, die von den Lieferanten verlangen, dass sie der Richtlinie/den Richtlinien (oder Entsprechendem) zustimmen? </t>
  </si>
  <si>
    <t>如果您对问题 13 的回答为“是的”，那么贵组织是否有相关的合约条款及条件来约束供应商，使其完全认同贵组织的政策（或同等规定）？</t>
  </si>
  <si>
    <t xml:space="preserve">質問13で「はい」とご回答になった場合、貴組織には、サプライヤーがそのポリシー・規程（または同等のもの）に同意することを義務付ける契約条件を定めていますか。 </t>
  </si>
  <si>
    <t xml:space="preserve">Se respondeu "Sim" à Questão 13, a sua organização dispõe de termos e condições contratuais que exigem que os vossos fornecedores concordem afirmativamente com a vossa(s) política(s) (ou equivalente)? </t>
  </si>
  <si>
    <t xml:space="preserve">Si vous avez répondu « Oui » à la question 13 et/ou 14, la ou les politiques (ou équivalent) et/ou les dispositions et conditions contractuelles de votre entreprise comprennent-elles une clause d'incorporation par renvoi (flow-down) ? </t>
  </si>
  <si>
    <t xml:space="preserve">Si respondió 'Sí' a la Pregunta 13 y/o 14, ¿las políticas de su organización (o el equivalente) y/o los términos y condiciones contractuales incluyen una cláusula de responsabilidad solidaria? </t>
  </si>
  <si>
    <t xml:space="preserve">Wenn Sie Frage 13 und/oder 14 mit „Ja“ beantwortet haben – enthält die Richtlinie/enthalten die Richtlinien (oder Entsprechendes) und/oder die vertraglichen Bedingungen Ihres Unternehmens eine Abwärtsklausel? </t>
  </si>
  <si>
    <t>如果您对问题 13 及/或问题 14 的回答为“是的”，那么贵组织的政策（或同等规定）及/或合约条款及条件是否包含了外延条款？</t>
  </si>
  <si>
    <t>質問13、14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</si>
  <si>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13 e/ou 14, a(s) política(s) (ou equivalente) e/ou termos e condições contratuais da sua organização inclui(em) uma cláusula de responsabilidade solidária? </t>
  </si>
  <si>
    <t>Loi américaine sur les tarifs douaniers (US Tariff Act) :</t>
  </si>
  <si>
    <t>Ley Arancelaria de EE. UU.:</t>
  </si>
  <si>
    <t>US-Tarifgesetz:</t>
  </si>
  <si>
    <t>美国《关税法》：</t>
  </si>
  <si>
    <t>米国関税法：</t>
  </si>
  <si>
    <t>US Tariff Act:</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</si>
  <si>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</si>
  <si>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</si>
  <si>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</si>
  <si>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</si>
  <si>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</si>
  <si>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</si>
  <si>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Loi canadienne sur le tarif des douanes (Canada Customs Tariff Act) :</t>
  </si>
  <si>
    <t>Ley de Aranceles Aduaneros de Canadá:</t>
  </si>
  <si>
    <t>Kanadisches Zolltarifgesetz:</t>
  </si>
  <si>
    <t>加拿大《海关关税法》：</t>
  </si>
  <si>
    <t>カナダ関税法：</t>
  </si>
  <si>
    <t>Canada Customs Tariff Act:</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</si>
  <si>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</si>
  <si>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</si>
  <si>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</si>
  <si>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</si>
  <si>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</si>
  <si>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</si>
  <si>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</si>
  <si>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</si>
  <si>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</si>
  <si>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</si>
  <si>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</si>
  <si>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</si>
  <si>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</si>
  <si>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</si>
  <si>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</si>
  <si>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</si>
  <si>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</si>
  <si>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</si>
  <si>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</si>
  <si>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</si>
  <si>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</si>
  <si>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</si>
  <si>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</si>
  <si>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</si>
  <si>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</si>
  <si>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</si>
  <si>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</si>
  <si>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</si>
  <si>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</si>
  <si>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</si>
  <si>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 xml:space="preserve">Votre entreprise établit-elle une ou des politiques à l'intention de ses fournisseurs couvrant les dispositions que vous avez sélectionnées aux questions 10, 11 et 12 ? </t>
  </si>
  <si>
    <t xml:space="preserve">¿Su organización publica políticas para sus proveedores que incluyan las disposiciones que seleccionó en las Preguntas 10, 11 y 12? </t>
  </si>
  <si>
    <t xml:space="preserve">Gibt Ihr Unternehmen seinen Lieferanten eine Richtlinie bzw. Richtlinien aus, die die Bestimmung(en) abdeckt/abdecken, die Sie in den Fragen 10, 11 und 12 ausgewählt haben? </t>
  </si>
  <si>
    <t xml:space="preserve">贵组织是否针对供应商发布了相关政策，以涵盖您在问题 10、11 和 12 中所选择的条款？ </t>
  </si>
  <si>
    <t xml:space="preserve">貴組織は、質問10と11、12で選択した条項に関して取り上げたポリシー・規程をサプライヤーに発行していますか。 </t>
  </si>
  <si>
    <t xml:space="preserve">A sua organização emite políticas aos vossos fornecedores abrangendo as disposições que selecionou nas Questões 10, 11 e 12? </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</si>
  <si>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</si>
  <si>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</si>
  <si>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</si>
  <si>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</si>
  <si>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</si>
  <si>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</si>
  <si>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 xml:space="preserve">Certains de vos fournisseurs produisent-ils, fabriquent-ils ou extraient-ils des biens, produits, articles ou marchandises qui proviennent, en tout ou partie, de la région autonome ouïghoure du Xinjiang en Chine ? </t>
  </si>
  <si>
    <t xml:space="preserve">¿Alguno de sus proveedores produce, fabrica o extrae productos, mercancías, artículos o mercaderías que se originen, de forma total o parcial, en la región autónoma china de Xinjiang Uighurl? </t>
  </si>
  <si>
    <t xml:space="preserve">Produziert, fertigt oder fördert einer Ihrer Lieferanten Waren, Güter, Artikel oder Handelsgüter, die ganz oder teilweise aus der Autonomen Region Xinjiang Uigur in China stammen? 
</t>
  </si>
  <si>
    <t xml:space="preserve">您的供应商生产、制造或开采的任何商品、产品、物品或货品是否全部或部分源自中国新疆维吾尔自治区？ </t>
  </si>
  <si>
    <t xml:space="preserve">貴組織のサプライヤーは、その全部または一部が中国の新疆ウイグル自治区を原産地としている物品、製品、成形品、商品を生産、製造、採掘していますか。 </t>
  </si>
  <si>
    <t xml:space="preserve">Algum dos vossos fornecedores produz, fabrica ou minera mercadorias, artigos manufaturados ou artigos para venda que têm origem, no seu todo ou em parte, na Região Autónoma de Xinjiang Uyghur na China?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</si>
  <si>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</si>
  <si>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</si>
  <si>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</si>
  <si>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</si>
  <si>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</si>
  <si>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</si>
  <si>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</si>
  <si>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</si>
  <si>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</si>
  <si>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</si>
  <si>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</si>
  <si>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</si>
  <si>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</si>
  <si>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</si>
  <si>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</si>
  <si>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</si>
  <si>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</si>
  <si>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</si>
  <si>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</si>
  <si>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</si>
  <si>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</si>
  <si>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</si>
  <si>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</si>
  <si>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</si>
  <si>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Province de l'Anwei</t>
  </si>
  <si>
    <t>Provincia de Anhui</t>
  </si>
  <si>
    <t>Provinz Anwei</t>
  </si>
  <si>
    <t>安徽省</t>
  </si>
  <si>
    <t>Província de Anwei</t>
  </si>
  <si>
    <t>Ville de Pékin</t>
  </si>
  <si>
    <t>Ciudad de Beijing</t>
  </si>
  <si>
    <t>Stadt Beijing</t>
  </si>
  <si>
    <t>北京市</t>
  </si>
  <si>
    <t>Cidade de Pequim</t>
  </si>
  <si>
    <t>Province du Fujian</t>
  </si>
  <si>
    <t>Provincia de Fujian</t>
  </si>
  <si>
    <t>Provinz Fujian</t>
  </si>
  <si>
    <t>福建省</t>
  </si>
  <si>
    <t>Província de Fujian</t>
  </si>
  <si>
    <t>Province du Guangdong</t>
  </si>
  <si>
    <t>Provincia de Cantón</t>
  </si>
  <si>
    <t>Provinz Guangdong</t>
  </si>
  <si>
    <t>广东省</t>
  </si>
  <si>
    <t>Província de Cantão (Guangdong)</t>
  </si>
  <si>
    <t>Province du Hebei</t>
  </si>
  <si>
    <t>Provincia de Hebei</t>
  </si>
  <si>
    <t>Provinz Hebei</t>
  </si>
  <si>
    <t xml:space="preserve">河北省 </t>
  </si>
  <si>
    <t>Província de Hebei</t>
  </si>
  <si>
    <t>Province du Heilongjiang</t>
  </si>
  <si>
    <t>Provincia de Heilongjiang</t>
  </si>
  <si>
    <t>Provinz Heilongjiang</t>
  </si>
  <si>
    <t>黑龙江省</t>
  </si>
  <si>
    <t>Província de Heilongjiang</t>
  </si>
  <si>
    <t>Province du Henan</t>
  </si>
  <si>
    <t>Provincia de Henan</t>
  </si>
  <si>
    <t>Provinz Henan</t>
  </si>
  <si>
    <t>河南省</t>
  </si>
  <si>
    <t>Província de Honã (Henan)</t>
  </si>
  <si>
    <t>Province du Hubei</t>
  </si>
  <si>
    <t>Provincia de Hubei</t>
  </si>
  <si>
    <t>Provinz Hubei</t>
  </si>
  <si>
    <t>湖北省</t>
  </si>
  <si>
    <t>Província de Hubei</t>
  </si>
  <si>
    <t>Province du Hunan</t>
  </si>
  <si>
    <t>Provincia de Hunan</t>
  </si>
  <si>
    <t>Provinz Hunan</t>
  </si>
  <si>
    <t>湖南省</t>
  </si>
  <si>
    <t>Província de Hunan</t>
  </si>
  <si>
    <t>Province du Jiangsu</t>
  </si>
  <si>
    <t>Provincia de Jiangsu</t>
  </si>
  <si>
    <t>Provinz Jiangsu</t>
  </si>
  <si>
    <t>江苏省</t>
  </si>
  <si>
    <t>Província de Jiangsu</t>
  </si>
  <si>
    <t>Province du Jiangxi</t>
  </si>
  <si>
    <t>Provincia de Jiangxi</t>
  </si>
  <si>
    <t>Provinz Jiangxi</t>
  </si>
  <si>
    <t>江西省</t>
  </si>
  <si>
    <t>Província de Jiangxi</t>
  </si>
  <si>
    <t>Province du Jilin</t>
  </si>
  <si>
    <t>Provincia de Jilin</t>
  </si>
  <si>
    <t>Provinz Jilin</t>
  </si>
  <si>
    <t xml:space="preserve">吉林省 </t>
  </si>
  <si>
    <t>Província de Jilin</t>
  </si>
  <si>
    <t>Province du Liaoning</t>
  </si>
  <si>
    <t>Provincia de Liaoning</t>
  </si>
  <si>
    <t>Provinz Liaoning</t>
  </si>
  <si>
    <t>辽宁省</t>
  </si>
  <si>
    <t>Província de Liaoning</t>
  </si>
  <si>
    <t>Province du Shandong</t>
  </si>
  <si>
    <t>Provincia de Shandong</t>
  </si>
  <si>
    <t>Provinz Shandong</t>
  </si>
  <si>
    <t>山东省</t>
  </si>
  <si>
    <t>Província de Shandong</t>
  </si>
  <si>
    <t>Ville de Shanghai</t>
  </si>
  <si>
    <t>Ciudad de Shanghái</t>
  </si>
  <si>
    <t>Stadt Shanghai</t>
  </si>
  <si>
    <t xml:space="preserve">上海市 </t>
  </si>
  <si>
    <t>Cidade de Xangai</t>
  </si>
  <si>
    <t>Ville de Shenzhen</t>
  </si>
  <si>
    <t>Ciudad de Shenzhen</t>
  </si>
  <si>
    <t>Stadt Shenzhen</t>
  </si>
  <si>
    <t>深圳市</t>
  </si>
  <si>
    <t>Cidade de Shenzhen</t>
  </si>
  <si>
    <t>Ville de Tianjin</t>
  </si>
  <si>
    <t>Ciudad de Tianjin</t>
  </si>
  <si>
    <t>Stadt Tianjin</t>
  </si>
  <si>
    <t>天津市</t>
  </si>
  <si>
    <t>Cidade de Tianjin</t>
  </si>
  <si>
    <t>Province du Zhejiang</t>
  </si>
  <si>
    <t>Provincia de Zhejiang</t>
  </si>
  <si>
    <t>Provinz Zhejiang</t>
  </si>
  <si>
    <t>浙江省</t>
  </si>
  <si>
    <t>Província de Zhejiang</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</si>
  <si>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</si>
  <si>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</si>
  <si>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</si>
  <si>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</si>
  <si>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</si>
  <si>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</si>
  <si>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</si>
  <si>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</si>
  <si>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</si>
  <si>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</si>
  <si>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</si>
  <si>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</si>
  <si>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(Lei Tarifária dos EUA)
&gt;Canada Customs Tariff Act (Lei Tarifária Aduaneira do Canadá) (N.º 9897.00.00)
O STRT também ajuda as organizações, como os seus clientes, a combater os riscos de trabalho forçado associados à Região Autónoma de Xinjiang Uyghur na China, incluindo a transferência involuntária de trabalhadores de Xinjiang para fábricas em toda a China. Também ajuda as organizações a divulgar dados relativos a indicadores internacionalmente aceites de trabalho forçado associados a diretivas-quadro de relato de sustentabilidade, como a Global Reporting Initiative (GRI).</t>
  </si>
  <si>
    <t>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&gt;米関税法307条
&gt;カナダ関税法（第9897.00.00号）
STRTはまた、貴社の顧客組織が、中国の新疆ウイグル自治区に関連した強制労働のリスク（新疆労働者の中国全土の工場への非自発的な移転を含む）に対処するのに役立ちます。これは、組織がGlobal Reporting Initiative（GRI）などのサステナビリティ報告の枠組みに関連した国際的に認められている強制労働の指標に関する開示を行うのにも役立ちます。
 STRTはまた、貴社の取引先のような会社がグローバルレポーティング・イニシアチブ（GRI）などのサスティナビリティ・レポーティングに連携した国際的に受け入れられている強制労働指標に関する開示を行うのにも役立ちます。</t>
  </si>
  <si>
    <t>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
&gt;加拿大《海关关税法》（第 9897.00.00 条)
STRT 还帮助像您的客户那样的组织应对与中国新疆维吾尔自治区相关的强迫劳动风险，包括将新疆劳动力非自愿转移到中国各地的工厂。
它还帮助各组织披露与可持续性报告框架（如全球报告倡议（GRI））相关的国际公认的强迫劳动指标。
STRT也帮助像您客户一样的公司进行与全球报告倡议（GRI）等持续性报告框架相关的国际通行的强迫劳工指标方面的披露。</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</si>
  <si>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&gt;Kanadisches Zolltarifgesetz (Nr. 9897.00.00)
Die STRT (Slavery &amp; Trafficking Risk Template; Risikovorlage zu Sklaverei und Menschenhandel) hilft Unternehmen wie Ihren Kunden auch bei der Bewältigung von Zwangsarbeitsrisiken im Zusammenhang mit der Autonomen Region Xinjiang Uigur in China, einschließlich der unfreiwilligen Versetzung von Arbeitern aus Xinjiang zu Fabriken in ganz China. Sie hilft Unternehmen ferner bei der Offenlegung international anerkannter Indikatoren für Zwangsarbeit im Rahmen von Nachhaltigkeitsberichten wie der Global Reporting Initiative (GRI).</t>
  </si>
  <si>
    <t>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&gt;Sección 307 de la Ley Arancelaria de EE. UU.
&gt;Ley de Aranceles Aduaneros de Canadá (N.º 9897.00.00)
El STRT ayuda a que organizaciones (como sus clientes) gestionen los riesgos del trabajo forzoso asociados con la región autónoma china de Xinjiang Uighurl, incluida la transferencia involuntaria de trabajadores de Xinjiang a fábricas en toda China. También es útil para que las organizaciones hagan públicas informaciones relacionadas con indicadores de trabajo forzoso aceptados internacionalmente para la elaboración de reportes de sostenibilidad como, por ejemplo, la Global Reporting Initiative (GRI).</t>
  </si>
  <si>
    <t>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américaine sur les tarifs douaniers (US Tariff Act)
&gt;Loi canadienne sur le tarif des douanes (Canada Customs Tariff Act) (N° 9897.00.00)
Le modèle STRT aide également les entreprises, comme vos clients, à faire face aux risques de travail forcé associés à la région autonome ouïghoure du Xinjiang en Chine, y compris le transfert involontaire de travailleurs du Xinjiang vers des usines en Chine. Il aide également les entreprises à révéler des informations concernant les indicateurs de travail forcé internationalement acceptés en relation avec des infrastructures de reporting de développement durable comme la Global Reporting Initiative (GRI).</t>
  </si>
  <si>
    <t xml:space="preserve">1-100 </t>
  </si>
  <si>
    <t xml:space="preserve">101-1 000 </t>
  </si>
  <si>
    <t xml:space="preserve">1 001-2 000 </t>
  </si>
  <si>
    <t xml:space="preserve">2 001-5 000 </t>
  </si>
  <si>
    <t xml:space="preserve">5 001-10 000 </t>
  </si>
  <si>
    <t xml:space="preserve">Plus de 10 000 </t>
  </si>
  <si>
    <t xml:space="preserve">101-1000 </t>
  </si>
  <si>
    <t xml:space="preserve">1001-2000 </t>
  </si>
  <si>
    <t xml:space="preserve">2001-5000 </t>
  </si>
  <si>
    <t xml:space="preserve">5001-10 000 </t>
  </si>
  <si>
    <t xml:space="preserve">Más de 10 000 </t>
  </si>
  <si>
    <t xml:space="preserve">1–100 </t>
  </si>
  <si>
    <t xml:space="preserve">101–1.000 </t>
  </si>
  <si>
    <t xml:space="preserve">1.001–2.000 </t>
  </si>
  <si>
    <t xml:space="preserve">2.001–5.000 </t>
  </si>
  <si>
    <t xml:space="preserve">5.001–10.000 </t>
  </si>
  <si>
    <t xml:space="preserve">Mehr als 10.000 </t>
  </si>
  <si>
    <t xml:space="preserve">10,000 以上 </t>
  </si>
  <si>
    <t>1～100人</t>
  </si>
  <si>
    <t>101～1,000人</t>
  </si>
  <si>
    <t>1,001～2,000人</t>
  </si>
  <si>
    <t xml:space="preserve">2,001～5,000人 </t>
  </si>
  <si>
    <t>5,001～10,000人</t>
  </si>
  <si>
    <t xml:space="preserve">10,000人超 </t>
  </si>
  <si>
    <t xml:space="preserve">5001-10 000 </t>
  </si>
  <si>
    <t xml:space="preserve">Mais de 10 000 </t>
  </si>
  <si>
    <t xml:space="preserve">Politique nécessaire. </t>
  </si>
  <si>
    <t xml:space="preserve">Política requerida. </t>
  </si>
  <si>
    <t xml:space="preserve">Richtlinie obligatorisch </t>
  </si>
  <si>
    <t>需要提供政策。</t>
  </si>
  <si>
    <t xml:space="preserve">ポリシー・規程が必要です。 </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</si>
  <si>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</si>
  <si>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</si>
  <si>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</si>
  <si>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</si>
  <si>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</si>
  <si>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</si>
  <si>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</si>
  <si>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</si>
  <si>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</si>
  <si>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</si>
  <si>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</si>
  <si>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</si>
  <si>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Unknown</t>
  </si>
  <si>
    <t>Inconnu</t>
  </si>
  <si>
    <t>Unbekannt</t>
  </si>
  <si>
    <t>未知</t>
  </si>
  <si>
    <t>不明</t>
  </si>
  <si>
    <t>Desconhecido</t>
  </si>
  <si>
    <t>段階分類</t>
  </si>
  <si>
    <t>第一段階</t>
  </si>
  <si>
    <t>第二段階</t>
  </si>
  <si>
    <t>第二監視リスト</t>
  </si>
  <si>
    <t>第三段階</t>
  </si>
  <si>
    <t>特例</t>
  </si>
  <si>
    <t>Utiliser cet onglet  pour selectionner les champs applicables à votre entreprise et vos fournisseurs, comme requis à la question 4A et 4B</t>
  </si>
  <si>
    <t>Use esta pestaña para seleccionar los sectores industriales relevantes para su organización y sus proveedores, según lo exigen las Preguntas 4A y 4B</t>
  </si>
  <si>
    <t>Verwenden Sie bitte diesen Reiter, um die für Ihre Organisation und Lieferanten relevanten Branchen auszuwählen, wie in den Fragen 4A und 4B gefordert.</t>
  </si>
  <si>
    <t xml:space="preserve">按问题4A和4B要求使用这此选项卡选择与您公司及其供应商相关的行业。                </t>
  </si>
  <si>
    <t>質問４Aと４Bで求められているように、こちらのタブを使用して、貴社の組織とサプライヤーに関連する産業分野を選択してください。</t>
  </si>
  <si>
    <t xml:space="preserve">Utilize esta aba para selecionar os setores relevantes para a sua organização e para a cadeia de suprimentos, conforme exigido pelas Questões 4A e 4B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</si>
  <si>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</si>
  <si>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</si>
  <si>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</si>
  <si>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</si>
  <si>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</si>
  <si>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</si>
  <si>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</si>
  <si>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</si>
  <si>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</si>
  <si>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</si>
  <si>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</si>
  <si>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</si>
  <si>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Argentine</t>
  </si>
  <si>
    <t>Argentinien</t>
  </si>
  <si>
    <t>阿根廷</t>
  </si>
  <si>
    <t>アルゼンチン</t>
  </si>
  <si>
    <t>Australie</t>
  </si>
  <si>
    <t>Australien</t>
  </si>
  <si>
    <t>澳大利亚</t>
  </si>
  <si>
    <t>オーストラリア</t>
  </si>
  <si>
    <t>Austrália</t>
  </si>
  <si>
    <t>Autriche</t>
  </si>
  <si>
    <t>Österreich</t>
  </si>
  <si>
    <t>奥地利</t>
  </si>
  <si>
    <t>オーストリア</t>
  </si>
  <si>
    <t>Áustria</t>
  </si>
  <si>
    <t>巴哈马</t>
  </si>
  <si>
    <t>バハマ</t>
  </si>
  <si>
    <t>Bahreïn</t>
  </si>
  <si>
    <t>Baréin</t>
  </si>
  <si>
    <t>巴林</t>
  </si>
  <si>
    <t>バーレーン</t>
  </si>
  <si>
    <t>Bahrein</t>
  </si>
  <si>
    <t>Belgique</t>
  </si>
  <si>
    <t>Bélgica</t>
  </si>
  <si>
    <t>Belgien</t>
  </si>
  <si>
    <t>比利时</t>
  </si>
  <si>
    <t>ベルギー</t>
  </si>
  <si>
    <t>Canadá</t>
  </si>
  <si>
    <t>Kanada</t>
  </si>
  <si>
    <t>加拿大</t>
  </si>
  <si>
    <t>カナダ</t>
  </si>
  <si>
    <t>Chili</t>
  </si>
  <si>
    <t>智利</t>
  </si>
  <si>
    <t>チリ</t>
  </si>
  <si>
    <t>Colombie</t>
  </si>
  <si>
    <t>Kolumbien</t>
  </si>
  <si>
    <t>哥伦比亚</t>
  </si>
  <si>
    <t>コロンビア</t>
  </si>
  <si>
    <t>Colômbia</t>
  </si>
  <si>
    <t>Chypre</t>
  </si>
  <si>
    <t>Chipre</t>
  </si>
  <si>
    <t>Zypern</t>
  </si>
  <si>
    <t>塞浦路斯</t>
  </si>
  <si>
    <t>キプロス</t>
  </si>
  <si>
    <t>République tchèque</t>
  </si>
  <si>
    <t>República Checa</t>
  </si>
  <si>
    <t>Tschechische Republik</t>
  </si>
  <si>
    <t>捷克共和国</t>
  </si>
  <si>
    <t>チェコ共和国</t>
  </si>
  <si>
    <t>Estonie</t>
  </si>
  <si>
    <t>Estland</t>
  </si>
  <si>
    <t>爱沙尼亚</t>
  </si>
  <si>
    <t>エストニア</t>
  </si>
  <si>
    <t>Estónia</t>
  </si>
  <si>
    <t>埃斯瓦蒂尼</t>
  </si>
  <si>
    <t>エスワティニ</t>
  </si>
  <si>
    <t>Finlande</t>
  </si>
  <si>
    <t>Finlandia</t>
  </si>
  <si>
    <t>Finnland</t>
  </si>
  <si>
    <t>芬兰</t>
  </si>
  <si>
    <t>フィンランド</t>
  </si>
  <si>
    <t>Finlândia</t>
  </si>
  <si>
    <t>Francia</t>
  </si>
  <si>
    <t>Frankreich</t>
  </si>
  <si>
    <t>法国</t>
  </si>
  <si>
    <t>フランス</t>
  </si>
  <si>
    <t>França</t>
  </si>
  <si>
    <t>Géorgie</t>
  </si>
  <si>
    <t>Georgien</t>
  </si>
  <si>
    <t>格鲁吉亚</t>
  </si>
  <si>
    <t>グルジア</t>
  </si>
  <si>
    <t>Geórgia</t>
  </si>
  <si>
    <t>Guyane</t>
  </si>
  <si>
    <t>圭亚那</t>
  </si>
  <si>
    <t>ガイアナ</t>
  </si>
  <si>
    <t>Guiana</t>
  </si>
  <si>
    <t>Israël</t>
  </si>
  <si>
    <t>以色列</t>
  </si>
  <si>
    <t>イスラエル</t>
  </si>
  <si>
    <t>Japon</t>
  </si>
  <si>
    <t>Japón</t>
  </si>
  <si>
    <t>日本</t>
  </si>
  <si>
    <t>Japão</t>
  </si>
  <si>
    <t>Corée du Sud</t>
  </si>
  <si>
    <t>Corea del Sur</t>
  </si>
  <si>
    <t>Korea Süd</t>
  </si>
  <si>
    <t>韩国</t>
  </si>
  <si>
    <t>韓国</t>
  </si>
  <si>
    <t>Coreia do Sul</t>
  </si>
  <si>
    <t>Kirghizstan</t>
  </si>
  <si>
    <t>Kirgisistan</t>
  </si>
  <si>
    <t>吉尔吉斯斯坦</t>
  </si>
  <si>
    <t>キルギス</t>
  </si>
  <si>
    <t>Quirguistão</t>
  </si>
  <si>
    <t>Lituanie</t>
  </si>
  <si>
    <t>Lituania</t>
  </si>
  <si>
    <t>Litauen</t>
  </si>
  <si>
    <t>立陶宛</t>
  </si>
  <si>
    <t>リトアニア</t>
  </si>
  <si>
    <t>Lituânia</t>
  </si>
  <si>
    <t>Luxemburgo</t>
  </si>
  <si>
    <t>Luxemburg</t>
  </si>
  <si>
    <t>卢森堡</t>
  </si>
  <si>
    <t>ルクセンブルク</t>
  </si>
  <si>
    <t>Pays-Bas</t>
  </si>
  <si>
    <t>Países Bajos</t>
  </si>
  <si>
    <t>Niederlande</t>
  </si>
  <si>
    <t>荷兰</t>
  </si>
  <si>
    <t>オランダ</t>
  </si>
  <si>
    <t>Países Baixos</t>
  </si>
  <si>
    <t>Nouvelle-Zélande</t>
  </si>
  <si>
    <t>Nueva Zelanda</t>
  </si>
  <si>
    <t>Neuseeland</t>
  </si>
  <si>
    <t>新西兰</t>
  </si>
  <si>
    <t>ニュージーランド</t>
  </si>
  <si>
    <t>Nova Zelândia</t>
  </si>
  <si>
    <t>Macédoine du Nord</t>
  </si>
  <si>
    <t>República de Macedonia</t>
  </si>
  <si>
    <t>Nord-Mazedonien</t>
  </si>
  <si>
    <t>北马其顿</t>
  </si>
  <si>
    <t>北マケドニア</t>
  </si>
  <si>
    <t>Macedónia do Norte</t>
  </si>
  <si>
    <t>Norvège</t>
  </si>
  <si>
    <t>Noruega</t>
  </si>
  <si>
    <t>Norwegen</t>
  </si>
  <si>
    <t>挪威</t>
  </si>
  <si>
    <t>ノルウェー</t>
  </si>
  <si>
    <t>Filipinas</t>
  </si>
  <si>
    <t>Philippinen</t>
  </si>
  <si>
    <t>菲律宾</t>
  </si>
  <si>
    <t>フィリピン</t>
  </si>
  <si>
    <t>葡萄牙</t>
  </si>
  <si>
    <t>ポルトガル</t>
  </si>
  <si>
    <t>Slovénie</t>
  </si>
  <si>
    <t>Eslovenia</t>
  </si>
  <si>
    <t>Slowenien</t>
  </si>
  <si>
    <t>斯洛文尼亚</t>
  </si>
  <si>
    <t>スロベニア</t>
  </si>
  <si>
    <t>Eslovénia</t>
  </si>
  <si>
    <t>Espagne</t>
  </si>
  <si>
    <t>España</t>
  </si>
  <si>
    <t>Spanien</t>
  </si>
  <si>
    <t>西班牙</t>
  </si>
  <si>
    <t>スペイン</t>
  </si>
  <si>
    <t>Espanha</t>
  </si>
  <si>
    <t>Suède</t>
  </si>
  <si>
    <t>Suecia</t>
  </si>
  <si>
    <t>Schweden</t>
  </si>
  <si>
    <t>瑞典</t>
  </si>
  <si>
    <t>スウェーデン</t>
  </si>
  <si>
    <t>Suécia</t>
  </si>
  <si>
    <t>Suisse</t>
  </si>
  <si>
    <t>Suiza</t>
  </si>
  <si>
    <t>Schweiz</t>
  </si>
  <si>
    <t>瑞士</t>
  </si>
  <si>
    <t>スイス</t>
  </si>
  <si>
    <t>Suíça</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</si>
  <si>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</si>
  <si>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</si>
  <si>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</si>
  <si>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</si>
  <si>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</si>
  <si>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</si>
  <si>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États-Unis d'Amérique</t>
  </si>
  <si>
    <t>Estados Unidos de América</t>
  </si>
  <si>
    <t>Vereinigte Staaten von Amerika</t>
  </si>
  <si>
    <t>美利坚合众国</t>
  </si>
  <si>
    <t>アメリカ合衆国</t>
  </si>
  <si>
    <t>Estados Unidos da América</t>
  </si>
  <si>
    <t>瓦努阿图</t>
  </si>
  <si>
    <t>バヌアツ</t>
  </si>
  <si>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</si>
  <si>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</si>
  <si>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</si>
  <si>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</si>
  <si>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</si>
  <si>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 xml:space="preserve">Indique em quais destes países a sua organização opera selecionando "Sim" no menu pendente junto a cada país aplicável. </t>
  </si>
  <si>
    <t>該当する各国の横にあるドロップダウンメニューで「はい」を選択して、貴組織が事業を行っている国を示してください。</t>
  </si>
  <si>
    <t>記載されている国は、米国務省2020年人身取引報告書（毎年更新）に準じ、第一、第二、第二監視リスト、第三、特例という段階に分類されています。</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</si>
  <si>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</si>
  <si>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</si>
  <si>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</si>
  <si>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</si>
  <si>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</si>
  <si>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WätaS Wärmetauscher Sachsen GmbH</t>
  </si>
  <si>
    <t>Lindenstr. 5, D09526-Olbernhau</t>
  </si>
  <si>
    <t>Frau Yvonne Glöß</t>
  </si>
  <si>
    <t>gloess@waetas.de</t>
  </si>
  <si>
    <t>0049 37360 694939</t>
  </si>
  <si>
    <t>Herr Enrico Böhme</t>
  </si>
  <si>
    <t>info@waetas.de</t>
  </si>
  <si>
    <t>0049 37360 69490</t>
  </si>
  <si>
    <t>Nein</t>
  </si>
  <si>
    <t xml:space="preserve">n/z –  Wir arbeiten nicht mit Lieferanten  </t>
  </si>
  <si>
    <t xml:space="preserve">n/z – Wir setzen keine Personalbeschaffer ein    </t>
  </si>
  <si>
    <t>Ja</t>
  </si>
  <si>
    <t>Arbeitsverträge nach AGB &amp; HGB</t>
  </si>
  <si>
    <t>Mindestlohngesetz</t>
  </si>
  <si>
    <t>nach AGB &amp; HGB</t>
  </si>
  <si>
    <t>CMRT vom 13.01.2021</t>
  </si>
  <si>
    <t>jährliches Mitarbeitergespräch</t>
  </si>
  <si>
    <t>Europa</t>
  </si>
  <si>
    <t>Prokurist, Vertriebsleiter</t>
  </si>
  <si>
    <t>06.10.2021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</si>
</sst>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sz val="12"/>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宋体"/>
      <charset val="134"/>
    </font>
    <font>
      <b/>
      <sz val="11"/>
      <color theme="0"/>
      <name val="Calibri"/>
      <family val="2"/>
    </font>
    <font>
      <sz val="11"/>
      <name val="Calibri"/>
      <family val="2"/>
      <scheme val="minor"/>
    </font>
    <font>
      <sz val="11"/>
      <name val="宋体"/>
      <charset val="134"/>
    </font>
    <font>
      <sz val="11"/>
      <color theme="1"/>
      <name val="宋体"/>
      <charset val="134"/>
    </font>
    <font>
      <b/>
      <sz val="11"/>
      <color rgb="FF3D5874"/>
      <name val="Franklin Gothic Book"/>
      <family val="2"/>
    </font>
    <font>
      <sz val="11"/>
      <color theme="1"/>
      <name val="Calibri"/>
      <family val="2"/>
    </font>
    <font>
      <b/>
      <sz val="11"/>
      <name val="Calibri"/>
      <family val="2"/>
      <scheme val="minor"/>
    </font>
    <font>
      <sz val="11"/>
      <color rgb="FF000000"/>
      <name val="MS Mincho"/>
      <family val="3"/>
    </font>
    <font>
      <sz val="11"/>
      <color rgb="FF000000"/>
      <name val="Calibri"/>
      <family val="2"/>
      <scheme val="minor"/>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9"/>
      <name val="Calibri"/>
      <family val="2"/>
    </font>
    <font>
      <b/>
      <sz val="10"/>
      <color rgb="FF000000"/>
      <name val="Franklin Gothic Book"/>
      <family val="2"/>
    </font>
    <font>
      <sz val="11"/>
      <color rgb="FF000000"/>
      <name val="Arial"/>
      <family val="2"/>
    </font>
    <font>
      <sz val="10"/>
      <color rgb="FFFF0000"/>
      <name val="Franklin Gothic Book"/>
      <family val="2"/>
    </font>
    <font>
      <b/>
      <sz val="11"/>
      <name val="宋体"/>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style="thin">
        <color rgb="FF000000"/>
      </left>
      <right style="thin">
        <color rgb="FF000000"/>
      </right>
      <top style="thin">
        <color rgb="FF000000"/>
      </top>
      <bottom style="thin">
        <color rgb="FF000000"/>
      </bottom>
      <diagonal/>
    </border>
    <border>
      <left style="double">
        <color rgb="FF3F3F3F"/>
      </left>
      <right/>
      <top style="double">
        <color rgb="FF3F3F3F"/>
      </top>
      <bottom/>
      <diagonal/>
    </border>
    <border>
      <left/>
      <right/>
      <top style="double">
        <color rgb="FF3F3F3F"/>
      </top>
      <bottom/>
      <diagonal/>
    </border>
    <border>
      <left/>
      <right style="double">
        <color rgb="FF3F3F3F"/>
      </right>
      <top style="double">
        <color rgb="FF3F3F3F"/>
      </top>
      <bottom/>
      <diagonal/>
    </border>
  </borders>
  <cellStyleXfs count="4">
    <xf numFmtId="0" fontId="0" fillId="0" borderId="0"/>
    <xf numFmtId="0" fontId="7" fillId="0" borderId="0" applyNumberFormat="0" applyFill="0" applyBorder="0" applyAlignment="0" applyProtection="0"/>
    <xf numFmtId="0" fontId="39" fillId="15" borderId="52" applyNumberFormat="0" applyAlignment="0" applyProtection="0"/>
    <xf numFmtId="0" fontId="1" fillId="0" borderId="0"/>
  </cellStyleXfs>
  <cellXfs count="449">
    <xf numFmtId="0" fontId="0" fillId="0" borderId="0" xfId="0"/>
    <xf numFmtId="0" fontId="2" fillId="3" borderId="1" xfId="0" applyFont="1" applyFill="1" applyBorder="1" applyAlignment="1"/>
    <xf numFmtId="0" fontId="2" fillId="3" borderId="2" xfId="0" applyFont="1" applyFill="1" applyBorder="1" applyAlignment="1"/>
    <xf numFmtId="0" fontId="2" fillId="3" borderId="3" xfId="0" applyFont="1" applyFill="1" applyBorder="1" applyAlignment="1"/>
    <xf numFmtId="0" fontId="2" fillId="3" borderId="0" xfId="0" applyFont="1" applyFill="1" applyAlignment="1"/>
    <xf numFmtId="0" fontId="2" fillId="3" borderId="4" xfId="0" applyFont="1" applyFill="1" applyBorder="1" applyAlignment="1"/>
    <xf numFmtId="0" fontId="2" fillId="3" borderId="0" xfId="0" applyFont="1" applyFill="1" applyBorder="1" applyAlignment="1"/>
    <xf numFmtId="0" fontId="2" fillId="3" borderId="6" xfId="0" applyFont="1" applyFill="1" applyBorder="1" applyAlignment="1"/>
    <xf numFmtId="0" fontId="3" fillId="3" borderId="0" xfId="0" applyFont="1" applyFill="1" applyAlignment="1"/>
    <xf numFmtId="0" fontId="2" fillId="3" borderId="9" xfId="0" applyFont="1" applyFill="1" applyBorder="1" applyAlignment="1"/>
    <xf numFmtId="0" fontId="4" fillId="3" borderId="0" xfId="0" applyFont="1" applyFill="1" applyAlignment="1">
      <alignment vertical="center"/>
    </xf>
    <xf numFmtId="0" fontId="6" fillId="6" borderId="0" xfId="0" applyFont="1" applyFill="1" applyAlignment="1">
      <alignment vertical="center"/>
    </xf>
    <xf numFmtId="0" fontId="0" fillId="3" borderId="0" xfId="0" applyFont="1" applyFill="1" applyAlignment="1">
      <alignment vertical="center"/>
    </xf>
    <xf numFmtId="0" fontId="0" fillId="3" borderId="0" xfId="0" applyFont="1" applyFill="1" applyAlignment="1"/>
    <xf numFmtId="0" fontId="0" fillId="3" borderId="0" xfId="0" applyFont="1" applyFill="1" applyAlignment="1">
      <alignment horizontal="left" indent="1"/>
    </xf>
    <xf numFmtId="0" fontId="6" fillId="3" borderId="0" xfId="0" applyFont="1" applyFill="1" applyAlignment="1">
      <alignment horizontal="left" indent="1"/>
    </xf>
    <xf numFmtId="0" fontId="0" fillId="3" borderId="0" xfId="0" applyFont="1" applyFill="1" applyBorder="1" applyAlignment="1"/>
    <xf numFmtId="0" fontId="0" fillId="3" borderId="0" xfId="0" applyFont="1" applyFill="1" applyBorder="1" applyAlignment="1">
      <alignment horizontal="left" indent="1"/>
    </xf>
    <xf numFmtId="0" fontId="0" fillId="3" borderId="0" xfId="0" applyFont="1" applyFill="1" applyBorder="1" applyAlignment="1">
      <alignment horizontal="left" wrapText="1" indent="1"/>
    </xf>
    <xf numFmtId="0" fontId="0" fillId="3" borderId="0" xfId="0" applyFont="1" applyFill="1" applyAlignment="1">
      <alignment horizontal="left" wrapText="1" indent="1"/>
    </xf>
    <xf numFmtId="0" fontId="5" fillId="3" borderId="0" xfId="0" applyFont="1" applyFill="1" applyAlignment="1">
      <alignment horizontal="left" vertical="top" indent="1"/>
    </xf>
    <xf numFmtId="0" fontId="5" fillId="3" borderId="0" xfId="0" applyFont="1" applyFill="1" applyAlignment="1"/>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applyAlignment="1"/>
    <xf numFmtId="0" fontId="8" fillId="0" borderId="16" xfId="0" applyFont="1" applyBorder="1" applyAlignment="1">
      <alignment horizontal="left" vertical="top" wrapText="1" indent="1"/>
    </xf>
    <xf numFmtId="0" fontId="8" fillId="3" borderId="31" xfId="0" applyFont="1" applyFill="1" applyBorder="1" applyAlignment="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applyAlignment="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applyAlignment="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applyBorder="1" applyAlignment="1"/>
    <xf numFmtId="0" fontId="23" fillId="3" borderId="5" xfId="0" applyFont="1" applyFill="1" applyBorder="1" applyAlignment="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applyAlignment="1"/>
    <xf numFmtId="0" fontId="22" fillId="3" borderId="0" xfId="0" applyFont="1" applyFill="1" applyBorder="1" applyAlignment="1"/>
    <xf numFmtId="0" fontId="22" fillId="3" borderId="0" xfId="0" applyFont="1" applyFill="1" applyBorder="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applyAlignment="1"/>
    <xf numFmtId="0" fontId="8" fillId="0" borderId="0" xfId="0" applyFont="1" applyFill="1" applyAlignment="1"/>
    <xf numFmtId="0" fontId="30" fillId="3" borderId="0" xfId="0" applyFont="1" applyFill="1" applyAlignment="1">
      <alignment vertical="center" wrapText="1"/>
    </xf>
    <xf numFmtId="0" fontId="30" fillId="3" borderId="0" xfId="0" applyFont="1" applyFill="1" applyBorder="1"/>
    <xf numFmtId="0" fontId="31" fillId="3" borderId="0" xfId="0" applyFont="1" applyFill="1" applyBorder="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35" fillId="13" borderId="27" xfId="0" applyFont="1" applyFill="1" applyBorder="1" applyAlignment="1">
      <alignment horizontal="left" vertical="center" wrapText="1" indent="1"/>
    </xf>
    <xf numFmtId="0" fontId="35"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protection locked="0"/>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23" fillId="14" borderId="5" xfId="0" applyFont="1" applyFill="1" applyBorder="1" applyAlignment="1"/>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applyAlignment="1"/>
    <xf numFmtId="0" fontId="8" fillId="12" borderId="0" xfId="0" applyFont="1" applyFill="1" applyBorder="1" applyAlignment="1">
      <alignment horizontal="left" indent="1"/>
    </xf>
    <xf numFmtId="0" fontId="38" fillId="12" borderId="42" xfId="0" applyFont="1" applyFill="1" applyBorder="1" applyAlignment="1"/>
    <xf numFmtId="0" fontId="22" fillId="9"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 fillId="3" borderId="10" xfId="0" applyFont="1" applyFill="1" applyBorder="1" applyAlignment="1"/>
    <xf numFmtId="0" fontId="2" fillId="3" borderId="26" xfId="0" applyFont="1" applyFill="1" applyBorder="1" applyAlignment="1"/>
    <xf numFmtId="0" fontId="22" fillId="9" borderId="25" xfId="0" applyFont="1" applyFill="1" applyBorder="1" applyAlignment="1">
      <alignment horizontal="center" vertical="center"/>
    </xf>
    <xf numFmtId="0" fontId="22" fillId="9" borderId="25" xfId="0" applyFont="1" applyFill="1" applyBorder="1" applyAlignment="1">
      <alignment horizontal="center" vertical="center" wrapText="1"/>
    </xf>
    <xf numFmtId="0" fontId="23" fillId="3" borderId="9" xfId="0" applyFont="1" applyFill="1" applyBorder="1" applyAlignment="1">
      <alignment vertical="center"/>
    </xf>
    <xf numFmtId="0" fontId="23" fillId="3" borderId="9" xfId="0" applyFont="1" applyFill="1" applyBorder="1" applyAlignment="1" applyProtection="1">
      <alignment horizontal="center" vertical="center"/>
      <protection locked="0"/>
    </xf>
    <xf numFmtId="0" fontId="23" fillId="14" borderId="9" xfId="0" applyFont="1" applyFill="1" applyBorder="1" applyAlignment="1"/>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applyAlignment="1"/>
    <xf numFmtId="0" fontId="23" fillId="3" borderId="5" xfId="0" applyFont="1" applyFill="1" applyBorder="1" applyAlignment="1" applyProtection="1">
      <alignment horizontal="center" vertical="center"/>
      <protection locked="0"/>
    </xf>
    <xf numFmtId="0" fontId="8" fillId="0" borderId="0" xfId="0" applyFont="1" applyBorder="1" applyAlignment="1">
      <alignment horizontal="left" vertical="top" wrapText="1" indent="1"/>
    </xf>
    <xf numFmtId="0" fontId="23" fillId="3" borderId="5" xfId="0"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protection locked="0"/>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protection locked="0"/>
    </xf>
    <xf numFmtId="49" fontId="41" fillId="15" borderId="52" xfId="2" applyNumberFormat="1" applyFont="1" applyAlignment="1">
      <alignment horizontal="center" vertical="top" wrapText="1"/>
    </xf>
    <xf numFmtId="0" fontId="39" fillId="15" borderId="52" xfId="2" applyAlignment="1">
      <alignment horizontal="center" vertical="top" wrapText="1"/>
    </xf>
    <xf numFmtId="0" fontId="23" fillId="3" borderId="5" xfId="0" applyFont="1" applyFill="1" applyBorder="1" applyAlignment="1" applyProtection="1">
      <alignment horizontal="center" vertical="center"/>
      <protection locked="0"/>
    </xf>
    <xf numFmtId="0" fontId="0" fillId="0" borderId="0" xfId="0" applyAlignment="1">
      <alignment wrapText="1"/>
    </xf>
    <xf numFmtId="0" fontId="45" fillId="0" borderId="5" xfId="0" applyFont="1" applyBorder="1" applyAlignment="1">
      <alignment vertical="top" wrapText="1"/>
    </xf>
    <xf numFmtId="0" fontId="52" fillId="3" borderId="0" xfId="0" applyFont="1" applyFill="1" applyAlignment="1"/>
    <xf numFmtId="0" fontId="53" fillId="6" borderId="0" xfId="0" applyFont="1" applyFill="1" applyAlignment="1">
      <alignment vertical="center"/>
    </xf>
    <xf numFmtId="0" fontId="54" fillId="6" borderId="0" xfId="0" applyFont="1" applyFill="1" applyAlignment="1">
      <alignment vertical="center"/>
    </xf>
    <xf numFmtId="0" fontId="55" fillId="3" borderId="0" xfId="0" applyFont="1" applyFill="1" applyAlignment="1"/>
    <xf numFmtId="0" fontId="56" fillId="3" borderId="0" xfId="0" applyFont="1" applyFill="1" applyAlignment="1"/>
    <xf numFmtId="0" fontId="56" fillId="3" borderId="0" xfId="0" applyFont="1" applyFill="1" applyAlignment="1">
      <alignment horizontal="left" vertical="top" indent="1"/>
    </xf>
    <xf numFmtId="0" fontId="57" fillId="3" borderId="0" xfId="0" applyFont="1" applyFill="1" applyAlignment="1"/>
    <xf numFmtId="0" fontId="58" fillId="3" borderId="0" xfId="0" applyFont="1" applyFill="1" applyAlignment="1"/>
    <xf numFmtId="0" fontId="52" fillId="6" borderId="0" xfId="0" applyFont="1" applyFill="1" applyAlignment="1">
      <alignment vertical="center"/>
    </xf>
    <xf numFmtId="0" fontId="52" fillId="3" borderId="0" xfId="0" applyFont="1" applyFill="1" applyBorder="1" applyAlignment="1"/>
    <xf numFmtId="0" fontId="13" fillId="3" borderId="0" xfId="0" applyFont="1" applyFill="1" applyAlignment="1">
      <alignment vertical="center"/>
    </xf>
    <xf numFmtId="0" fontId="11" fillId="3" borderId="0" xfId="0" applyFont="1" applyFill="1" applyAlignment="1"/>
    <xf numFmtId="0" fontId="59" fillId="3" borderId="0" xfId="0" applyFont="1" applyFill="1" applyAlignment="1">
      <alignment horizontal="left" vertical="top" indent="1"/>
    </xf>
    <xf numFmtId="0" fontId="11" fillId="3" borderId="0" xfId="0" applyFont="1" applyFill="1" applyAlignment="1">
      <alignment horizontal="left" vertical="top" indent="1"/>
    </xf>
    <xf numFmtId="0" fontId="36" fillId="3" borderId="5" xfId="0" applyFont="1" applyFill="1" applyBorder="1" applyAlignment="1" applyProtection="1">
      <alignment horizontal="center" vertical="center" wrapText="1"/>
      <protection locked="0"/>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pplyProtection="1">
      <alignment horizontal="left" vertical="center" wrapText="1" indent="1"/>
    </xf>
    <xf numFmtId="0" fontId="13" fillId="5" borderId="29" xfId="0" applyFont="1" applyFill="1" applyBorder="1" applyAlignment="1" applyProtection="1">
      <alignment horizontal="left" vertical="center" indent="1"/>
    </xf>
    <xf numFmtId="0" fontId="62" fillId="4" borderId="19" xfId="0" applyFont="1" applyFill="1" applyBorder="1" applyAlignment="1"/>
    <xf numFmtId="0" fontId="62" fillId="4" borderId="18" xfId="0" applyFont="1" applyFill="1" applyBorder="1" applyAlignment="1"/>
    <xf numFmtId="0" fontId="64" fillId="7" borderId="15" xfId="0" applyFont="1" applyFill="1" applyBorder="1" applyAlignment="1">
      <alignment horizontal="left" vertical="center" indent="1"/>
    </xf>
    <xf numFmtId="0" fontId="64" fillId="3" borderId="16" xfId="0" applyFont="1" applyFill="1" applyBorder="1" applyAlignment="1">
      <alignment horizontal="left" vertical="center" wrapText="1" indent="1"/>
    </xf>
    <xf numFmtId="0" fontId="64" fillId="0" borderId="16" xfId="0" applyFont="1" applyFill="1" applyBorder="1" applyAlignment="1">
      <alignment horizontal="left" vertical="center" wrapText="1" indent="1"/>
    </xf>
    <xf numFmtId="0" fontId="67" fillId="3" borderId="16" xfId="1" applyFont="1" applyFill="1" applyBorder="1" applyAlignment="1" applyProtection="1">
      <alignment horizontal="left" vertical="center" indent="1"/>
      <protection locked="0"/>
    </xf>
    <xf numFmtId="0" fontId="64" fillId="0" borderId="14" xfId="0" applyFont="1" applyFill="1" applyBorder="1" applyAlignment="1">
      <alignment horizontal="left" vertical="center" wrapText="1" indent="1"/>
    </xf>
    <xf numFmtId="0" fontId="62" fillId="4" borderId="20" xfId="0" applyFont="1" applyFill="1" applyBorder="1" applyAlignment="1"/>
    <xf numFmtId="0" fontId="62" fillId="4" borderId="21" xfId="0" applyFont="1" applyFill="1" applyBorder="1" applyAlignment="1"/>
    <xf numFmtId="0" fontId="67" fillId="3" borderId="14" xfId="1" applyFont="1" applyFill="1" applyBorder="1" applyAlignment="1" applyProtection="1">
      <alignment horizontal="left" vertical="center" indent="1"/>
      <protection locked="0"/>
    </xf>
    <xf numFmtId="0" fontId="62" fillId="4" borderId="22" xfId="0" applyFont="1" applyFill="1" applyBorder="1" applyAlignment="1"/>
    <xf numFmtId="0" fontId="62" fillId="4" borderId="23" xfId="0" applyFont="1" applyFill="1" applyBorder="1" applyAlignment="1"/>
    <xf numFmtId="0" fontId="64" fillId="3" borderId="29" xfId="0" applyFont="1" applyFill="1" applyBorder="1" applyAlignment="1">
      <alignment horizontal="center" vertical="center"/>
    </xf>
    <xf numFmtId="0" fontId="64" fillId="3" borderId="29" xfId="0" applyFont="1" applyFill="1" applyBorder="1" applyAlignment="1"/>
    <xf numFmtId="0" fontId="64" fillId="7" borderId="23" xfId="0" applyFont="1" applyFill="1" applyBorder="1" applyAlignment="1">
      <alignment horizontal="left" vertical="center" wrapText="1" indent="1"/>
    </xf>
    <xf numFmtId="0" fontId="64" fillId="3" borderId="29" xfId="0" applyFont="1" applyFill="1" applyBorder="1" applyAlignment="1">
      <alignment horizontal="left" vertical="center" wrapText="1" indent="1"/>
    </xf>
    <xf numFmtId="0" fontId="64" fillId="0" borderId="29" xfId="0" applyFont="1" applyFill="1" applyBorder="1" applyAlignment="1">
      <alignment horizontal="left" vertical="center" wrapText="1" indent="1"/>
    </xf>
    <xf numFmtId="0" fontId="67" fillId="3" borderId="29" xfId="1" applyFont="1" applyFill="1" applyBorder="1" applyAlignment="1" applyProtection="1">
      <alignment horizontal="left" vertical="center" indent="1"/>
      <protection locked="0"/>
    </xf>
    <xf numFmtId="0" fontId="64" fillId="3" borderId="16" xfId="0" applyFont="1" applyFill="1" applyBorder="1" applyAlignment="1">
      <alignment horizontal="center" vertical="center"/>
    </xf>
    <xf numFmtId="0" fontId="64" fillId="3" borderId="16" xfId="0" applyFont="1" applyFill="1" applyBorder="1" applyAlignment="1"/>
    <xf numFmtId="0" fontId="63" fillId="3" borderId="29" xfId="0" applyFont="1" applyFill="1" applyBorder="1" applyAlignment="1">
      <alignment horizontal="center" vertical="center"/>
    </xf>
    <xf numFmtId="0" fontId="63" fillId="0" borderId="29" xfId="0" applyFont="1" applyFill="1" applyBorder="1" applyAlignment="1">
      <alignment horizontal="left" vertical="center" wrapText="1" indent="1"/>
    </xf>
    <xf numFmtId="0" fontId="63" fillId="4" borderId="19" xfId="0" applyFont="1" applyFill="1" applyBorder="1" applyAlignment="1">
      <alignment horizontal="left" vertical="top" indent="1"/>
    </xf>
    <xf numFmtId="0" fontId="63" fillId="4" borderId="18" xfId="0" applyFont="1" applyFill="1" applyBorder="1" applyAlignment="1">
      <alignment horizontal="left" vertical="top" indent="1"/>
    </xf>
    <xf numFmtId="0" fontId="64" fillId="7" borderId="15" xfId="0" applyFont="1" applyFill="1" applyBorder="1" applyAlignment="1">
      <alignment horizontal="left" vertical="center" wrapText="1" indent="1"/>
    </xf>
    <xf numFmtId="0" fontId="64" fillId="4" borderId="20" xfId="0" applyFont="1" applyFill="1" applyBorder="1" applyAlignment="1">
      <alignment horizontal="left" vertical="top" indent="1"/>
    </xf>
    <xf numFmtId="0" fontId="64" fillId="4" borderId="21" xfId="0" applyFont="1" applyFill="1" applyBorder="1" applyAlignment="1">
      <alignment horizontal="left" vertical="top" indent="1"/>
    </xf>
    <xf numFmtId="0" fontId="63" fillId="3" borderId="16" xfId="0" applyFont="1" applyFill="1" applyBorder="1" applyAlignment="1">
      <alignment horizontal="center" vertical="center"/>
    </xf>
    <xf numFmtId="0" fontId="63" fillId="3" borderId="16" xfId="0" applyFont="1" applyFill="1" applyBorder="1" applyAlignment="1"/>
    <xf numFmtId="0" fontId="63" fillId="4" borderId="20" xfId="0" applyFont="1" applyFill="1" applyBorder="1" applyAlignment="1"/>
    <xf numFmtId="0" fontId="63" fillId="4" borderId="21" xfId="0" applyFont="1" applyFill="1" applyBorder="1" applyAlignment="1"/>
    <xf numFmtId="0" fontId="64" fillId="4" borderId="20" xfId="0" applyFont="1" applyFill="1" applyBorder="1" applyAlignment="1"/>
    <xf numFmtId="0" fontId="64" fillId="4" borderId="21" xfId="0" applyFont="1" applyFill="1" applyBorder="1" applyAlignment="1"/>
    <xf numFmtId="0" fontId="64" fillId="3" borderId="30" xfId="0" applyFont="1" applyFill="1" applyBorder="1" applyAlignment="1">
      <alignment horizontal="center" vertical="center"/>
    </xf>
    <xf numFmtId="0" fontId="64" fillId="7" borderId="21" xfId="0" applyFont="1" applyFill="1" applyBorder="1" applyAlignment="1">
      <alignment horizontal="left" vertical="center" wrapText="1" indent="1"/>
    </xf>
    <xf numFmtId="0" fontId="64" fillId="3" borderId="30" xfId="0" applyFont="1" applyFill="1" applyBorder="1" applyAlignment="1">
      <alignment horizontal="left" vertical="center" wrapText="1" indent="1"/>
    </xf>
    <xf numFmtId="0" fontId="64" fillId="0" borderId="30" xfId="0" applyFont="1" applyFill="1" applyBorder="1" applyAlignment="1">
      <alignment horizontal="left" vertical="center" wrapText="1" indent="1"/>
    </xf>
    <xf numFmtId="0" fontId="64" fillId="4" borderId="19" xfId="0" applyFont="1" applyFill="1" applyBorder="1" applyAlignment="1"/>
    <xf numFmtId="0" fontId="64" fillId="4" borderId="18" xfId="0" applyFont="1" applyFill="1" applyBorder="1" applyAlignment="1"/>
    <xf numFmtId="0" fontId="64" fillId="0" borderId="27" xfId="0" applyFont="1" applyFill="1" applyBorder="1" applyAlignment="1">
      <alignment horizontal="left" vertical="center" wrapText="1" indent="1"/>
    </xf>
    <xf numFmtId="0" fontId="64" fillId="4" borderId="22" xfId="0" applyFont="1" applyFill="1" applyBorder="1" applyAlignment="1"/>
    <xf numFmtId="0" fontId="64" fillId="4" borderId="23" xfId="0" applyFont="1" applyFill="1" applyBorder="1" applyAlignment="1"/>
    <xf numFmtId="0" fontId="64" fillId="0" borderId="20" xfId="0" applyFont="1" applyFill="1" applyBorder="1" applyAlignment="1">
      <alignment horizontal="left" vertical="center" wrapText="1" indent="1"/>
    </xf>
    <xf numFmtId="0" fontId="64" fillId="4" borderId="14" xfId="0" applyFont="1" applyFill="1" applyBorder="1" applyAlignment="1"/>
    <xf numFmtId="0" fontId="64" fillId="4" borderId="15" xfId="0" applyFont="1" applyFill="1" applyBorder="1" applyAlignment="1"/>
    <xf numFmtId="0" fontId="64" fillId="3" borderId="19" xfId="0" applyFont="1" applyFill="1" applyBorder="1" applyAlignment="1">
      <alignment horizontal="center" vertical="center"/>
    </xf>
    <xf numFmtId="0" fontId="64" fillId="3" borderId="27" xfId="0" applyFont="1" applyFill="1" applyBorder="1" applyAlignment="1">
      <alignment horizontal="center" vertical="center"/>
    </xf>
    <xf numFmtId="0" fontId="64" fillId="7" borderId="18" xfId="0" applyFont="1" applyFill="1" applyBorder="1" applyAlignment="1">
      <alignment horizontal="left" vertical="center" wrapText="1" indent="1"/>
    </xf>
    <xf numFmtId="0" fontId="64" fillId="3" borderId="27" xfId="0" applyFont="1" applyFill="1" applyBorder="1" applyAlignment="1">
      <alignment horizontal="left" vertical="center" wrapText="1" indent="1"/>
    </xf>
    <xf numFmtId="0" fontId="23" fillId="3" borderId="5" xfId="0" applyFont="1" applyFill="1" applyBorder="1" applyAlignment="1" applyProtection="1">
      <alignment horizontal="center" vertical="center"/>
      <protection locked="0"/>
    </xf>
    <xf numFmtId="0" fontId="3" fillId="3" borderId="0" xfId="0" applyFont="1" applyFill="1" applyBorder="1" applyAlignment="1"/>
    <xf numFmtId="0" fontId="70" fillId="3" borderId="0" xfId="0" applyFont="1" applyFill="1" applyBorder="1" applyAlignment="1">
      <alignment vertical="center" wrapText="1"/>
    </xf>
    <xf numFmtId="0" fontId="8" fillId="3" borderId="0" xfId="0" applyFont="1" applyFill="1" applyAlignment="1">
      <alignment wrapText="1"/>
    </xf>
    <xf numFmtId="0" fontId="10" fillId="6" borderId="0" xfId="0" applyFont="1" applyFill="1" applyAlignment="1">
      <alignment vertical="center" wrapText="1"/>
    </xf>
    <xf numFmtId="0" fontId="0" fillId="23" borderId="0" xfId="0" applyFill="1"/>
    <xf numFmtId="0" fontId="23" fillId="3" borderId="5" xfId="0" applyFont="1" applyFill="1" applyBorder="1" applyAlignment="1" applyProtection="1">
      <alignment horizontal="center" vertical="center"/>
      <protection locked="0"/>
    </xf>
    <xf numFmtId="0" fontId="0" fillId="22" borderId="0" xfId="0" applyFill="1"/>
    <xf numFmtId="0" fontId="7" fillId="3" borderId="16" xfId="1" applyFill="1" applyBorder="1" applyAlignment="1" applyProtection="1">
      <alignment horizontal="left" vertical="center" indent="1"/>
      <protection locked="0"/>
    </xf>
    <xf numFmtId="0" fontId="40" fillId="16" borderId="52" xfId="0" applyFont="1" applyFill="1" applyBorder="1" applyAlignment="1">
      <alignment horizontal="center" vertical="top" wrapText="1"/>
    </xf>
    <xf numFmtId="0" fontId="39" fillId="15" borderId="52" xfId="2" applyAlignment="1">
      <alignment horizontal="left" vertical="top" wrapText="1"/>
    </xf>
    <xf numFmtId="0" fontId="40" fillId="16" borderId="55" xfId="0" applyFont="1" applyFill="1" applyBorder="1" applyAlignment="1">
      <alignment horizontal="left" vertical="top" wrapText="1"/>
    </xf>
    <xf numFmtId="49" fontId="41" fillId="15" borderId="52" xfId="2" applyNumberFormat="1" applyFont="1" applyAlignment="1">
      <alignment horizontal="left" vertical="top" wrapText="1"/>
    </xf>
    <xf numFmtId="0" fontId="43" fillId="0" borderId="5" xfId="0" applyFont="1" applyBorder="1" applyAlignment="1">
      <alignment horizontal="left" vertical="top" wrapText="1"/>
    </xf>
    <xf numFmtId="0" fontId="43" fillId="0" borderId="53" xfId="0" applyFont="1" applyBorder="1" applyAlignment="1">
      <alignment horizontal="left" vertical="top" wrapText="1"/>
    </xf>
    <xf numFmtId="49" fontId="44" fillId="0" borderId="5" xfId="0" applyNumberFormat="1" applyFont="1" applyBorder="1" applyAlignment="1">
      <alignment horizontal="left" vertical="top" wrapText="1"/>
    </xf>
    <xf numFmtId="0" fontId="43" fillId="0" borderId="9" xfId="0" applyFont="1" applyBorder="1" applyAlignment="1">
      <alignment horizontal="left" vertical="top" wrapText="1"/>
    </xf>
    <xf numFmtId="0" fontId="43" fillId="22" borderId="5" xfId="0" applyFont="1" applyFill="1" applyBorder="1" applyAlignment="1">
      <alignment horizontal="left" vertical="top" wrapText="1"/>
    </xf>
    <xf numFmtId="0" fontId="43" fillId="3" borderId="9" xfId="0" applyFont="1" applyFill="1" applyBorder="1" applyAlignment="1">
      <alignment horizontal="left" vertical="top" wrapText="1"/>
    </xf>
    <xf numFmtId="0" fontId="43" fillId="3" borderId="53" xfId="0" applyFont="1" applyFill="1" applyBorder="1" applyAlignment="1">
      <alignment horizontal="left" vertical="top" wrapText="1"/>
    </xf>
    <xf numFmtId="0" fontId="6" fillId="3" borderId="5" xfId="0" applyFont="1" applyFill="1" applyBorder="1" applyAlignment="1">
      <alignment horizontal="left" vertical="top" wrapText="1"/>
    </xf>
    <xf numFmtId="49" fontId="44" fillId="3" borderId="5" xfId="0" applyNumberFormat="1" applyFont="1" applyFill="1" applyBorder="1" applyAlignment="1">
      <alignment horizontal="left" vertical="top" wrapText="1"/>
    </xf>
    <xf numFmtId="0" fontId="43" fillId="3" borderId="5" xfId="0" applyFont="1" applyFill="1" applyBorder="1" applyAlignment="1">
      <alignment horizontal="left" vertical="top" wrapText="1"/>
    </xf>
    <xf numFmtId="0" fontId="47" fillId="0" borderId="5" xfId="0" applyFont="1" applyBorder="1" applyAlignment="1">
      <alignment horizontal="left" vertical="top" wrapText="1"/>
    </xf>
    <xf numFmtId="0" fontId="0" fillId="0" borderId="5" xfId="0" applyBorder="1" applyAlignment="1">
      <alignment horizontal="left" vertical="top" wrapText="1"/>
    </xf>
    <xf numFmtId="0" fontId="50" fillId="0" borderId="5" xfId="0" applyFont="1" applyBorder="1" applyAlignment="1">
      <alignment horizontal="left" vertical="top" wrapText="1" readingOrder="1"/>
    </xf>
    <xf numFmtId="0" fontId="45" fillId="0" borderId="5" xfId="0" applyFont="1" applyBorder="1" applyAlignment="1">
      <alignment horizontal="left" vertical="top" wrapText="1"/>
    </xf>
    <xf numFmtId="49" fontId="45" fillId="0" borderId="5" xfId="0" applyNumberFormat="1" applyFont="1" applyBorder="1" applyAlignment="1">
      <alignment horizontal="left" vertical="top" wrapText="1"/>
    </xf>
    <xf numFmtId="0" fontId="0" fillId="0" borderId="0" xfId="0" applyAlignment="1">
      <alignment horizontal="left" vertical="top" wrapText="1"/>
    </xf>
    <xf numFmtId="0" fontId="72" fillId="0" borderId="0" xfId="0" applyFont="1" applyAlignment="1">
      <alignment horizontal="left" vertical="top" wrapText="1"/>
    </xf>
    <xf numFmtId="0" fontId="6" fillId="0" borderId="5" xfId="0" applyFont="1" applyBorder="1" applyAlignment="1">
      <alignment horizontal="left" vertical="top" wrapText="1"/>
    </xf>
    <xf numFmtId="0" fontId="50" fillId="0" borderId="5" xfId="0" applyFont="1" applyBorder="1" applyAlignment="1">
      <alignment horizontal="left" vertical="top" wrapText="1"/>
    </xf>
    <xf numFmtId="0" fontId="47" fillId="0" borderId="5" xfId="0" applyFont="1" applyFill="1" applyBorder="1" applyAlignment="1">
      <alignment horizontal="left" vertical="top" wrapText="1"/>
    </xf>
    <xf numFmtId="0" fontId="44" fillId="0" borderId="5" xfId="0" applyFont="1" applyBorder="1" applyAlignment="1">
      <alignment vertical="top" wrapText="1"/>
    </xf>
    <xf numFmtId="0" fontId="0" fillId="3" borderId="5" xfId="0" applyFill="1" applyBorder="1" applyAlignment="1">
      <alignment horizontal="left" vertical="top" wrapText="1"/>
    </xf>
    <xf numFmtId="0" fontId="49" fillId="0" borderId="5" xfId="0" applyFont="1" applyBorder="1" applyAlignment="1">
      <alignment horizontal="left" vertical="top" wrapText="1"/>
    </xf>
    <xf numFmtId="0" fontId="0" fillId="22" borderId="5" xfId="0" applyFill="1" applyBorder="1" applyAlignment="1">
      <alignment horizontal="left" vertical="top" wrapText="1"/>
    </xf>
    <xf numFmtId="0" fontId="50" fillId="18" borderId="9" xfId="0" applyFont="1" applyFill="1" applyBorder="1" applyAlignment="1">
      <alignment horizontal="left" vertical="top" wrapText="1"/>
    </xf>
    <xf numFmtId="0" fontId="4" fillId="19" borderId="5" xfId="0" applyFont="1" applyFill="1" applyBorder="1" applyAlignment="1">
      <alignment horizontal="left" vertical="top" wrapText="1"/>
    </xf>
    <xf numFmtId="0" fontId="51" fillId="20" borderId="5" xfId="0" applyFont="1" applyFill="1" applyBorder="1" applyAlignment="1">
      <alignment horizontal="left" vertical="top" wrapText="1"/>
    </xf>
    <xf numFmtId="0" fontId="50" fillId="0" borderId="9" xfId="0" applyFont="1" applyBorder="1" applyAlignment="1">
      <alignment horizontal="left" vertical="top" wrapText="1"/>
    </xf>
    <xf numFmtId="0" fontId="51" fillId="0" borderId="5" xfId="0" applyFont="1" applyBorder="1" applyAlignment="1">
      <alignment horizontal="left" vertical="top" wrapText="1"/>
    </xf>
    <xf numFmtId="0" fontId="47" fillId="3" borderId="5" xfId="0" applyFont="1" applyFill="1" applyBorder="1" applyAlignment="1">
      <alignment horizontal="left" vertical="top" wrapText="1"/>
    </xf>
    <xf numFmtId="0" fontId="49" fillId="3" borderId="5" xfId="0" applyFont="1" applyFill="1" applyBorder="1" applyAlignment="1">
      <alignment horizontal="left" vertical="top" wrapText="1"/>
    </xf>
    <xf numFmtId="0" fontId="1" fillId="0" borderId="5" xfId="3" applyBorder="1" applyAlignment="1">
      <alignment horizontal="left" vertical="top" wrapText="1"/>
    </xf>
    <xf numFmtId="0" fontId="50" fillId="0" borderId="9" xfId="3" applyFont="1" applyBorder="1" applyAlignment="1">
      <alignment horizontal="left" vertical="top" wrapText="1"/>
    </xf>
    <xf numFmtId="0" fontId="45" fillId="0" borderId="5" xfId="3" applyFont="1" applyBorder="1" applyAlignment="1">
      <alignment horizontal="left" vertical="top" wrapText="1"/>
    </xf>
    <xf numFmtId="49" fontId="44" fillId="0" borderId="5" xfId="0" applyNumberFormat="1" applyFont="1" applyFill="1" applyBorder="1" applyAlignment="1">
      <alignment horizontal="left" vertical="top" wrapText="1"/>
    </xf>
    <xf numFmtId="0" fontId="43" fillId="0" borderId="4" xfId="0" applyFont="1" applyBorder="1" applyAlignment="1">
      <alignment horizontal="left" vertical="top" wrapText="1"/>
    </xf>
    <xf numFmtId="0" fontId="43" fillId="0" borderId="0" xfId="0" applyFont="1" applyBorder="1" applyAlignment="1">
      <alignment horizontal="left" vertical="top" wrapText="1"/>
    </xf>
    <xf numFmtId="49" fontId="44" fillId="0" borderId="0" xfId="0" applyNumberFormat="1" applyFont="1" applyBorder="1" applyAlignment="1">
      <alignment horizontal="left" vertical="top" wrapText="1"/>
    </xf>
    <xf numFmtId="0" fontId="43" fillId="0" borderId="6" xfId="0" applyFont="1" applyBorder="1" applyAlignment="1">
      <alignment horizontal="left" vertical="top" wrapText="1"/>
    </xf>
    <xf numFmtId="0" fontId="43" fillId="21" borderId="5" xfId="0" applyFont="1" applyFill="1" applyBorder="1" applyAlignment="1">
      <alignment horizontal="left" vertical="top" wrapText="1"/>
    </xf>
    <xf numFmtId="0" fontId="0" fillId="0" borderId="5" xfId="0" applyFill="1" applyBorder="1" applyAlignment="1">
      <alignment horizontal="left" vertical="top" wrapText="1"/>
    </xf>
    <xf numFmtId="49" fontId="44" fillId="23" borderId="5" xfId="0" applyNumberFormat="1" applyFont="1" applyFill="1" applyBorder="1" applyAlignment="1">
      <alignment horizontal="left" vertical="top" wrapText="1"/>
    </xf>
    <xf numFmtId="0" fontId="43" fillId="22" borderId="0" xfId="0" applyFont="1" applyFill="1" applyBorder="1" applyAlignment="1">
      <alignment horizontal="left" vertical="top" wrapText="1"/>
    </xf>
    <xf numFmtId="0" fontId="3" fillId="22" borderId="0" xfId="0" applyFont="1" applyFill="1" applyAlignment="1">
      <alignment horizontal="left" vertical="top" wrapText="1"/>
    </xf>
    <xf numFmtId="0" fontId="3" fillId="22" borderId="5" xfId="0" applyFont="1" applyFill="1" applyBorder="1" applyAlignment="1">
      <alignment horizontal="left" vertical="top" wrapText="1"/>
    </xf>
    <xf numFmtId="0" fontId="43" fillId="0" borderId="5" xfId="0" applyFont="1" applyFill="1" applyBorder="1" applyAlignment="1">
      <alignment horizontal="left" vertical="top" wrapText="1"/>
    </xf>
    <xf numFmtId="0" fontId="0" fillId="0" borderId="0" xfId="0" applyFill="1" applyAlignment="1">
      <alignment horizontal="left" vertical="top" wrapText="1"/>
    </xf>
    <xf numFmtId="0" fontId="3" fillId="3" borderId="0" xfId="0" applyFont="1" applyFill="1" applyAlignment="1">
      <alignment wrapText="1"/>
    </xf>
    <xf numFmtId="0" fontId="47" fillId="0" borderId="25" xfId="0" applyFont="1" applyBorder="1" applyAlignment="1">
      <alignment horizontal="left" vertical="top" wrapText="1"/>
    </xf>
    <xf numFmtId="0" fontId="0" fillId="0" borderId="0" xfId="0" applyFill="1"/>
    <xf numFmtId="0" fontId="0" fillId="0" borderId="0" xfId="0" applyFill="1" applyBorder="1" applyAlignment="1">
      <alignment horizontal="left" vertical="top" wrapText="1"/>
    </xf>
    <xf numFmtId="0" fontId="50" fillId="0" borderId="5" xfId="0" applyFont="1" applyFill="1" applyBorder="1" applyAlignment="1">
      <alignment horizontal="left" vertical="top" wrapText="1"/>
    </xf>
    <xf numFmtId="0" fontId="45" fillId="0" borderId="5" xfId="0" applyFont="1" applyFill="1" applyBorder="1" applyAlignment="1">
      <alignment vertical="top" wrapText="1"/>
    </xf>
    <xf numFmtId="0" fontId="12" fillId="3" borderId="5" xfId="0" applyFont="1" applyFill="1" applyBorder="1" applyAlignment="1">
      <alignment vertical="top" wrapText="1"/>
    </xf>
    <xf numFmtId="0" fontId="0" fillId="0" borderId="9" xfId="0" applyBorder="1" applyAlignment="1">
      <alignment horizontal="left" vertical="top" wrapText="1"/>
    </xf>
    <xf numFmtId="0" fontId="7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14" borderId="7" xfId="0" applyFont="1" applyFill="1" applyBorder="1" applyAlignment="1">
      <alignment horizontal="center" vertical="center"/>
    </xf>
    <xf numFmtId="0" fontId="23" fillId="14" borderId="8" xfId="0" applyFont="1" applyFill="1" applyBorder="1" applyAlignment="1">
      <alignment horizontal="center" vertical="center"/>
    </xf>
    <xf numFmtId="0" fontId="23" fillId="3" borderId="5" xfId="0" applyFont="1" applyFill="1" applyBorder="1" applyAlignment="1" applyProtection="1">
      <alignment horizontal="center" vertical="center"/>
      <protection locked="0"/>
    </xf>
    <xf numFmtId="0" fontId="23" fillId="3" borderId="9" xfId="0" applyNumberFormat="1"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protection locked="0"/>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3" fillId="3" borderId="0" xfId="0" applyFont="1" applyFill="1" applyAlignment="1">
      <alignment horizontal="center" vertical="center"/>
    </xf>
    <xf numFmtId="0" fontId="43" fillId="0" borderId="9" xfId="0" applyFont="1" applyFill="1" applyBorder="1" applyAlignment="1">
      <alignment horizontal="left" vertical="top" wrapText="1"/>
    </xf>
    <xf numFmtId="0" fontId="43" fillId="0" borderId="53" xfId="0" applyFont="1" applyFill="1" applyBorder="1" applyAlignment="1">
      <alignment horizontal="left" vertical="top" wrapText="1"/>
    </xf>
    <xf numFmtId="0" fontId="73" fillId="7" borderId="23" xfId="0" applyFont="1" applyFill="1" applyBorder="1" applyAlignment="1">
      <alignment horizontal="left" vertical="center" wrapText="1" indent="1"/>
    </xf>
    <xf numFmtId="0" fontId="64" fillId="4" borderId="0" xfId="0" applyFont="1" applyFill="1" applyBorder="1" applyAlignment="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Fill="1" applyBorder="1" applyAlignment="1">
      <alignment vertical="top" wrapText="1"/>
    </xf>
    <xf numFmtId="49" fontId="23" fillId="0" borderId="5" xfId="0" applyNumberFormat="1" applyFont="1" applyFill="1" applyBorder="1" applyAlignment="1" applyProtection="1">
      <alignment horizontal="center" vertical="center" wrapText="1"/>
      <protection locked="0"/>
    </xf>
    <xf numFmtId="0" fontId="23" fillId="3" borderId="11" xfId="0" applyFont="1" applyFill="1" applyBorder="1" applyAlignment="1"/>
    <xf numFmtId="0" fontId="12" fillId="3" borderId="26" xfId="0" applyFont="1" applyFill="1" applyBorder="1" applyAlignment="1">
      <alignment horizontal="left" vertical="top" wrapText="1"/>
    </xf>
    <xf numFmtId="0" fontId="23" fillId="3" borderId="26" xfId="0" applyFont="1" applyFill="1" applyBorder="1" applyAlignment="1"/>
    <xf numFmtId="49" fontId="23" fillId="3" borderId="26"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2" fillId="3" borderId="0" xfId="0" applyFont="1" applyFill="1" applyAlignment="1">
      <alignment horizontal="center"/>
    </xf>
    <xf numFmtId="0" fontId="52" fillId="3" borderId="0" xfId="0" applyFont="1" applyFill="1"/>
    <xf numFmtId="0" fontId="52" fillId="3" borderId="0" xfId="0" applyFont="1" applyFill="1" applyAlignment="1">
      <alignment horizontal="right"/>
    </xf>
    <xf numFmtId="0" fontId="53" fillId="6" borderId="0" xfId="0" applyFont="1" applyFill="1" applyAlignment="1">
      <alignment horizontal="center" vertical="center"/>
    </xf>
    <xf numFmtId="0" fontId="53" fillId="6" borderId="0" xfId="0" applyFont="1" applyFill="1" applyAlignment="1">
      <alignment horizontal="right" vertical="center"/>
    </xf>
    <xf numFmtId="0" fontId="53" fillId="6" borderId="32" xfId="0" applyFont="1" applyFill="1" applyBorder="1" applyAlignment="1">
      <alignment horizontal="center" vertical="center"/>
    </xf>
    <xf numFmtId="0" fontId="54" fillId="3" borderId="0" xfId="0" applyFont="1" applyFill="1" applyAlignment="1">
      <alignment horizontal="center"/>
    </xf>
    <xf numFmtId="0" fontId="54" fillId="6" borderId="0" xfId="0" applyFont="1" applyFill="1" applyAlignment="1">
      <alignment horizontal="center" vertical="center"/>
    </xf>
    <xf numFmtId="0" fontId="54" fillId="6" borderId="0" xfId="0" applyFont="1" applyFill="1" applyAlignment="1">
      <alignment horizontal="right" vertical="center"/>
    </xf>
    <xf numFmtId="0" fontId="55" fillId="3" borderId="0" xfId="0" applyFont="1" applyFill="1" applyAlignment="1">
      <alignment horizontal="center"/>
    </xf>
    <xf numFmtId="0" fontId="55" fillId="3" borderId="0" xfId="0" applyFont="1" applyFill="1"/>
    <xf numFmtId="0" fontId="55" fillId="3" borderId="0" xfId="0" applyFont="1" applyFill="1" applyAlignment="1">
      <alignment horizontal="right"/>
    </xf>
    <xf numFmtId="0" fontId="54" fillId="3" borderId="0" xfId="0" applyFont="1" applyFill="1"/>
    <xf numFmtId="0" fontId="54" fillId="3" borderId="0" xfId="0" applyFont="1" applyFill="1" applyAlignment="1">
      <alignment horizontal="right"/>
    </xf>
    <xf numFmtId="0" fontId="57" fillId="3" borderId="0" xfId="0" applyFont="1" applyFill="1" applyAlignment="1">
      <alignment horizontal="right" vertical="top" indent="1"/>
    </xf>
    <xf numFmtId="0" fontId="57" fillId="3" borderId="0" xfId="0" applyFont="1" applyFill="1" applyAlignment="1">
      <alignment horizontal="left" vertical="top" indent="1"/>
    </xf>
    <xf numFmtId="0" fontId="56" fillId="3" borderId="0" xfId="0" applyFont="1" applyFill="1" applyAlignment="1">
      <alignment horizontal="right"/>
    </xf>
    <xf numFmtId="0" fontId="57" fillId="3" borderId="0" xfId="0" applyFont="1" applyFill="1" applyAlignment="1">
      <alignment horizontal="right"/>
    </xf>
    <xf numFmtId="0" fontId="57" fillId="3" borderId="0" xfId="0" applyFont="1" applyFill="1"/>
    <xf numFmtId="0" fontId="56" fillId="3" borderId="0" xfId="0" applyFont="1" applyFill="1"/>
    <xf numFmtId="0" fontId="58" fillId="3" borderId="0" xfId="0" applyFont="1" applyFill="1" applyAlignment="1">
      <alignment horizontal="right"/>
    </xf>
    <xf numFmtId="0" fontId="58" fillId="3" borderId="0" xfId="0" applyFont="1" applyFill="1"/>
    <xf numFmtId="0" fontId="52" fillId="6" borderId="0" xfId="0" applyFont="1" applyFill="1" applyAlignment="1">
      <alignment horizontal="right" vertical="center"/>
    </xf>
    <xf numFmtId="0" fontId="4" fillId="25" borderId="5" xfId="0" applyFont="1" applyFill="1" applyBorder="1"/>
    <xf numFmtId="0" fontId="47" fillId="0" borderId="5" xfId="0" applyFont="1" applyBorder="1"/>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37" fillId="12" borderId="43" xfId="1" applyFont="1" applyFill="1" applyBorder="1" applyAlignment="1">
      <alignment horizontal="center" vertical="center" wrapText="1"/>
    </xf>
    <xf numFmtId="0" fontId="37" fillId="12" borderId="44" xfId="1" applyFont="1" applyFill="1" applyBorder="1" applyAlignment="1">
      <alignment horizontal="center" vertical="center"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20" xfId="0" applyFont="1" applyFill="1" applyBorder="1" applyAlignment="1">
      <alignment horizontal="left" vertical="center" wrapText="1" indent="1"/>
    </xf>
    <xf numFmtId="0" fontId="10" fillId="3" borderId="0" xfId="0" applyFont="1" applyFill="1" applyBorder="1" applyAlignment="1">
      <alignment horizontal="left" vertical="center" wrapText="1" indent="1"/>
    </xf>
    <xf numFmtId="0" fontId="10" fillId="3" borderId="21" xfId="0" applyFont="1" applyFill="1" applyBorder="1" applyAlignment="1">
      <alignment horizontal="left" vertical="center" wrapText="1" indent="1"/>
    </xf>
    <xf numFmtId="0" fontId="46" fillId="3" borderId="20" xfId="0" applyFont="1" applyFill="1" applyBorder="1" applyAlignment="1">
      <alignment horizontal="left" vertical="center" wrapText="1" indent="1"/>
    </xf>
    <xf numFmtId="0" fontId="46" fillId="3" borderId="0" xfId="0" applyFont="1" applyFill="1" applyBorder="1" applyAlignment="1">
      <alignment horizontal="left" vertical="center" wrapText="1" indent="1"/>
    </xf>
    <xf numFmtId="0" fontId="46" fillId="3" borderId="21" xfId="0" applyFont="1" applyFill="1" applyBorder="1" applyAlignment="1">
      <alignment horizontal="left" vertical="center" wrapText="1" indent="1"/>
    </xf>
    <xf numFmtId="0" fontId="46" fillId="3" borderId="19" xfId="0" applyFont="1" applyFill="1" applyBorder="1" applyAlignment="1">
      <alignment horizontal="left" vertical="center" wrapText="1" indent="1"/>
    </xf>
    <xf numFmtId="0" fontId="46" fillId="3" borderId="24" xfId="0" applyFont="1" applyFill="1" applyBorder="1" applyAlignment="1">
      <alignment horizontal="left" vertical="center" wrapText="1" indent="1"/>
    </xf>
    <xf numFmtId="0" fontId="46" fillId="3" borderId="18" xfId="0" applyFont="1" applyFill="1" applyBorder="1" applyAlignment="1">
      <alignment horizontal="left" vertical="center" wrapText="1" indent="1"/>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71" fillId="3" borderId="7" xfId="0" applyFont="1" applyFill="1" applyBorder="1" applyAlignment="1">
      <alignment horizontal="left" vertical="center" wrapText="1" indent="1"/>
    </xf>
    <xf numFmtId="0" fontId="71" fillId="3" borderId="10" xfId="0" applyFont="1" applyFill="1" applyBorder="1" applyAlignment="1">
      <alignment horizontal="left" vertical="center" wrapText="1" indent="1"/>
    </xf>
    <xf numFmtId="0" fontId="71" fillId="3" borderId="8" xfId="0" applyFont="1" applyFill="1" applyBorder="1" applyAlignment="1">
      <alignment horizontal="left" vertical="center" wrapText="1" inden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8" fillId="24" borderId="5" xfId="0" applyFont="1" applyFill="1" applyBorder="1" applyAlignment="1">
      <alignment horizontal="center" vertical="center"/>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14" borderId="9" xfId="0" applyFont="1" applyFill="1" applyBorder="1" applyAlignment="1">
      <alignment horizontal="center" vertical="center"/>
    </xf>
    <xf numFmtId="0" fontId="23" fillId="14" borderId="11" xfId="0" applyFont="1" applyFill="1" applyBorder="1" applyAlignment="1">
      <alignment horizontal="center" vertical="center"/>
    </xf>
    <xf numFmtId="0" fontId="23" fillId="14" borderId="13" xfId="0" applyFont="1" applyFill="1" applyBorder="1" applyAlignment="1">
      <alignment horizontal="center" vertical="center"/>
    </xf>
    <xf numFmtId="0" fontId="23" fillId="14" borderId="7" xfId="0" applyFont="1" applyFill="1" applyBorder="1" applyAlignment="1">
      <alignment horizontal="center" vertical="center"/>
    </xf>
    <xf numFmtId="0" fontId="23" fillId="14" borderId="8" xfId="0" applyFont="1" applyFill="1" applyBorder="1" applyAlignment="1">
      <alignment horizontal="center" vertical="center"/>
    </xf>
    <xf numFmtId="0" fontId="23" fillId="14" borderId="5" xfId="0" applyFont="1" applyFill="1" applyBorder="1" applyAlignment="1">
      <alignment horizontal="center" vertical="center"/>
    </xf>
    <xf numFmtId="0" fontId="23" fillId="14" borderId="7"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8" fillId="12" borderId="0" xfId="0" applyFont="1" applyFill="1" applyBorder="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49" fontId="2" fillId="3" borderId="5" xfId="0" applyNumberFormat="1" applyFont="1" applyFill="1" applyBorder="1" applyAlignment="1" applyProtection="1">
      <alignment horizontal="center"/>
      <protection locked="0"/>
    </xf>
    <xf numFmtId="0" fontId="23" fillId="3" borderId="5" xfId="0" applyFont="1" applyFill="1" applyBorder="1" applyAlignment="1">
      <alignment horizontal="center" vertical="center" wrapText="1"/>
    </xf>
    <xf numFmtId="0" fontId="12" fillId="3" borderId="9" xfId="0" applyFont="1" applyFill="1" applyBorder="1" applyAlignment="1">
      <alignment horizontal="left"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36" fillId="3" borderId="5" xfId="0" applyFont="1" applyFill="1" applyBorder="1" applyAlignment="1">
      <alignment horizontal="center" vertical="center" wrapText="1"/>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49" fontId="7" fillId="3" borderId="5" xfId="1" applyNumberFormat="1" applyFill="1" applyBorder="1" applyAlignment="1" applyProtection="1">
      <alignment horizontal="center"/>
      <protection locked="0"/>
    </xf>
    <xf numFmtId="1" fontId="2" fillId="3" borderId="5" xfId="0" applyNumberFormat="1" applyFont="1" applyFill="1" applyBorder="1" applyAlignment="1" applyProtection="1">
      <alignment horizont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22" fillId="4" borderId="5" xfId="0" applyFont="1" applyFill="1" applyBorder="1" applyAlignment="1">
      <alignment horizontal="center" vertical="center"/>
    </xf>
    <xf numFmtId="0" fontId="22" fillId="9" borderId="25" xfId="0" applyFont="1" applyFill="1" applyBorder="1" applyAlignment="1">
      <alignment horizontal="center" vertical="center" wrapText="1"/>
    </xf>
    <xf numFmtId="0" fontId="26" fillId="2" borderId="19" xfId="0" applyFont="1" applyFill="1" applyBorder="1" applyAlignment="1" applyProtection="1">
      <alignment horizontal="left" wrapText="1" indent="1"/>
    </xf>
    <xf numFmtId="0" fontId="26" fillId="2" borderId="24" xfId="0" applyFont="1" applyFill="1" applyBorder="1" applyAlignment="1" applyProtection="1">
      <alignment horizontal="left" wrapText="1" indent="1"/>
    </xf>
    <xf numFmtId="0" fontId="26" fillId="2" borderId="18" xfId="0" applyFont="1" applyFill="1" applyBorder="1" applyAlignment="1" applyProtection="1">
      <alignment horizontal="left" wrapText="1" indent="1"/>
    </xf>
    <xf numFmtId="0" fontId="20" fillId="2" borderId="20" xfId="0" applyFont="1" applyFill="1" applyBorder="1" applyAlignment="1" applyProtection="1">
      <alignment horizontal="left" vertical="top" wrapText="1" indent="1"/>
    </xf>
    <xf numFmtId="0" fontId="20" fillId="2" borderId="0" xfId="0" applyFont="1" applyFill="1" applyBorder="1" applyAlignment="1" applyProtection="1">
      <alignment horizontal="left" vertical="top" wrapText="1" indent="1"/>
    </xf>
    <xf numFmtId="0" fontId="20" fillId="2" borderId="21" xfId="0" applyFont="1" applyFill="1" applyBorder="1" applyAlignment="1" applyProtection="1">
      <alignment horizontal="left" vertical="top" wrapText="1" indent="1"/>
    </xf>
    <xf numFmtId="0" fontId="22" fillId="10" borderId="14" xfId="0" applyFont="1" applyFill="1" applyBorder="1" applyAlignment="1">
      <alignment horizontal="center" vertical="center"/>
    </xf>
    <xf numFmtId="0" fontId="22" fillId="10" borderId="17" xfId="0" applyFont="1" applyFill="1" applyBorder="1" applyAlignment="1">
      <alignment horizontal="center" vertical="center"/>
    </xf>
    <xf numFmtId="0" fontId="22" fillId="10" borderId="15" xfId="0" applyFont="1" applyFill="1" applyBorder="1" applyAlignment="1">
      <alignment horizontal="center" vertical="center"/>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65" fillId="5" borderId="14" xfId="0" applyFont="1" applyFill="1" applyBorder="1" applyAlignment="1">
      <alignment horizontal="left" vertical="center" wrapText="1" indent="1"/>
    </xf>
    <xf numFmtId="0" fontId="65" fillId="5" borderId="17" xfId="0" applyFont="1" applyFill="1" applyBorder="1" applyAlignment="1">
      <alignment horizontal="left" vertical="center" wrapText="1" indent="1"/>
    </xf>
    <xf numFmtId="0" fontId="65" fillId="5" borderId="15" xfId="0" applyFont="1" applyFill="1" applyBorder="1" applyAlignment="1">
      <alignment horizontal="left" vertical="center" wrapText="1" indent="1"/>
    </xf>
    <xf numFmtId="0" fontId="69" fillId="5" borderId="14" xfId="0" applyFont="1" applyFill="1" applyBorder="1" applyAlignment="1">
      <alignment horizontal="left" vertical="center" wrapText="1" indent="1"/>
    </xf>
    <xf numFmtId="0" fontId="69" fillId="5" borderId="17" xfId="0" applyFont="1" applyFill="1" applyBorder="1" applyAlignment="1">
      <alignment horizontal="left" vertical="center" wrapText="1" indent="1"/>
    </xf>
    <xf numFmtId="0" fontId="69"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21" xfId="0" applyFont="1" applyFill="1" applyBorder="1" applyAlignment="1">
      <alignment horizontal="center" vertical="center"/>
    </xf>
    <xf numFmtId="0" fontId="68" fillId="3" borderId="28" xfId="0" applyFont="1" applyFill="1" applyBorder="1" applyAlignment="1">
      <alignment horizontal="left" vertical="center" indent="1"/>
    </xf>
    <xf numFmtId="0" fontId="68" fillId="3" borderId="23" xfId="0" applyFont="1" applyFill="1" applyBorder="1" applyAlignment="1">
      <alignment horizontal="left" vertical="center" indent="1"/>
    </xf>
    <xf numFmtId="0" fontId="68" fillId="3" borderId="14" xfId="0" applyFont="1" applyFill="1" applyBorder="1" applyAlignment="1">
      <alignment horizontal="left" vertical="center" indent="1"/>
    </xf>
    <xf numFmtId="0" fontId="68" fillId="3" borderId="17" xfId="0" applyFont="1" applyFill="1" applyBorder="1" applyAlignment="1">
      <alignment horizontal="left" vertical="center" indent="1"/>
    </xf>
    <xf numFmtId="0" fontId="68" fillId="3" borderId="15" xfId="0" applyFont="1" applyFill="1" applyBorder="1" applyAlignment="1">
      <alignment horizontal="left" vertical="center" indent="1"/>
    </xf>
    <xf numFmtId="0" fontId="65" fillId="5" borderId="24" xfId="0" applyFont="1" applyFill="1" applyBorder="1" applyAlignment="1">
      <alignment horizontal="left" vertical="center" wrapText="1" indent="1"/>
    </xf>
    <xf numFmtId="0" fontId="65" fillId="5" borderId="18" xfId="0" applyFont="1" applyFill="1" applyBorder="1" applyAlignment="1">
      <alignment horizontal="left" vertical="center" wrapText="1" indent="1"/>
    </xf>
    <xf numFmtId="0" fontId="65" fillId="5" borderId="28" xfId="0" applyFont="1" applyFill="1" applyBorder="1" applyAlignment="1">
      <alignment horizontal="left" vertical="center" wrapText="1" indent="1"/>
    </xf>
    <xf numFmtId="0" fontId="65" fillId="5" borderId="23" xfId="0" applyFont="1" applyFill="1" applyBorder="1" applyAlignment="1">
      <alignment horizontal="left" vertical="center" wrapText="1" indent="1"/>
    </xf>
    <xf numFmtId="0" fontId="65" fillId="5" borderId="14" xfId="0" applyFont="1" applyFill="1" applyBorder="1" applyAlignment="1">
      <alignment horizontal="left" vertical="center" wrapText="1"/>
    </xf>
    <xf numFmtId="0" fontId="65" fillId="5" borderId="17" xfId="0" applyFont="1" applyFill="1" applyBorder="1" applyAlignment="1">
      <alignment horizontal="left" vertical="center" wrapText="1"/>
    </xf>
    <xf numFmtId="0" fontId="65" fillId="5" borderId="15" xfId="0" applyFont="1" applyFill="1" applyBorder="1" applyAlignment="1">
      <alignment horizontal="left" vertical="center" wrapText="1"/>
    </xf>
    <xf numFmtId="0" fontId="60" fillId="3" borderId="14" xfId="1" applyFont="1" applyFill="1" applyBorder="1" applyAlignment="1">
      <alignment horizontal="left" vertical="center" indent="1"/>
    </xf>
    <xf numFmtId="0" fontId="60" fillId="3" borderId="17" xfId="1" applyFont="1" applyFill="1" applyBorder="1" applyAlignment="1">
      <alignment horizontal="left" vertical="center" indent="1"/>
    </xf>
    <xf numFmtId="0" fontId="60" fillId="3" borderId="15" xfId="1" applyFont="1" applyFill="1" applyBorder="1" applyAlignment="1">
      <alignment horizontal="left" vertical="center" indent="1"/>
    </xf>
    <xf numFmtId="0" fontId="64" fillId="0" borderId="37" xfId="0" applyFont="1" applyFill="1" applyBorder="1" applyAlignment="1">
      <alignment horizontal="left" vertical="center" wrapText="1" indent="1"/>
    </xf>
    <xf numFmtId="0" fontId="61" fillId="0" borderId="38" xfId="0" applyFont="1" applyFill="1" applyBorder="1" applyAlignment="1">
      <alignment horizontal="left" vertical="center" wrapText="1" indent="1"/>
    </xf>
    <xf numFmtId="0" fontId="61" fillId="0" borderId="39" xfId="0" applyFont="1" applyFill="1" applyBorder="1" applyAlignment="1">
      <alignment horizontal="left" vertical="center" wrapText="1" indent="1"/>
    </xf>
    <xf numFmtId="0" fontId="66" fillId="5" borderId="50" xfId="1" applyFont="1" applyFill="1" applyBorder="1" applyAlignment="1">
      <alignment horizontal="center" vertical="center" wrapText="1"/>
    </xf>
    <xf numFmtId="0" fontId="66" fillId="5" borderId="15" xfId="1" applyFont="1" applyFill="1" applyBorder="1" applyAlignment="1">
      <alignment horizontal="center" vertical="center" wrapText="1"/>
    </xf>
    <xf numFmtId="0" fontId="65" fillId="5" borderId="33" xfId="0" applyFont="1" applyFill="1" applyBorder="1" applyAlignment="1">
      <alignment horizontal="left" vertical="center" wrapText="1"/>
    </xf>
    <xf numFmtId="0" fontId="65" fillId="5" borderId="34" xfId="0" applyFont="1" applyFill="1" applyBorder="1" applyAlignment="1">
      <alignment horizontal="left" vertical="center" wrapText="1"/>
    </xf>
    <xf numFmtId="0" fontId="66" fillId="5" borderId="46" xfId="1" applyFont="1" applyFill="1" applyBorder="1" applyAlignment="1">
      <alignment horizontal="center" vertical="center" wrapText="1"/>
    </xf>
    <xf numFmtId="0" fontId="62" fillId="3" borderId="47" xfId="0" applyFont="1" applyFill="1" applyBorder="1" applyAlignment="1">
      <alignment horizontal="center" vertical="center" wrapText="1"/>
    </xf>
    <xf numFmtId="0" fontId="62" fillId="3" borderId="18" xfId="0" applyFont="1" applyFill="1" applyBorder="1" applyAlignment="1">
      <alignment horizontal="center" vertical="center" wrapText="1"/>
    </xf>
    <xf numFmtId="0" fontId="62" fillId="3" borderId="48" xfId="0" applyFont="1" applyFill="1" applyBorder="1" applyAlignment="1">
      <alignment horizontal="center" vertical="center" wrapText="1"/>
    </xf>
    <xf numFmtId="0" fontId="62" fillId="3" borderId="21" xfId="0" applyFont="1" applyFill="1" applyBorder="1" applyAlignment="1">
      <alignment horizontal="center" vertical="center" wrapText="1"/>
    </xf>
    <xf numFmtId="0" fontId="62" fillId="3" borderId="49" xfId="0" applyFont="1" applyFill="1" applyBorder="1" applyAlignment="1">
      <alignment horizontal="center" vertical="center" wrapText="1"/>
    </xf>
    <xf numFmtId="0" fontId="62" fillId="3" borderId="23" xfId="0" applyFont="1" applyFill="1" applyBorder="1" applyAlignment="1">
      <alignment horizontal="center" vertical="center" wrapText="1"/>
    </xf>
    <xf numFmtId="0" fontId="64" fillId="0" borderId="19"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20"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22" xfId="0" applyFont="1" applyFill="1" applyBorder="1" applyAlignment="1">
      <alignment horizontal="center" vertical="center" wrapText="1"/>
    </xf>
    <xf numFmtId="0" fontId="64" fillId="0" borderId="23" xfId="0" applyFont="1" applyFill="1" applyBorder="1" applyAlignment="1">
      <alignment horizontal="center" vertical="center" wrapText="1"/>
    </xf>
    <xf numFmtId="0" fontId="36" fillId="8" borderId="14" xfId="0" applyFont="1" applyFill="1" applyBorder="1" applyAlignment="1">
      <alignment horizontal="center" vertical="center"/>
    </xf>
    <xf numFmtId="0" fontId="36" fillId="8" borderId="15" xfId="0" applyFont="1" applyFill="1" applyBorder="1" applyAlignment="1">
      <alignment horizontal="center" vertical="center"/>
    </xf>
    <xf numFmtId="0" fontId="0" fillId="17" borderId="0" xfId="0" applyFill="1" applyAlignment="1">
      <alignment horizontal="left" vertical="top" wrapText="1"/>
    </xf>
    <xf numFmtId="0" fontId="0" fillId="17" borderId="5" xfId="0" applyFill="1" applyBorder="1" applyAlignment="1">
      <alignment horizontal="left" vertical="top" wrapText="1"/>
    </xf>
    <xf numFmtId="0" fontId="48" fillId="17" borderId="54" xfId="2" applyFont="1" applyFill="1" applyBorder="1" applyAlignment="1">
      <alignment horizontal="left" vertical="top" wrapText="1"/>
    </xf>
    <xf numFmtId="0" fontId="48" fillId="17" borderId="55" xfId="2" applyFont="1" applyFill="1" applyBorder="1" applyAlignment="1">
      <alignment horizontal="left" vertical="top" wrapText="1"/>
    </xf>
    <xf numFmtId="0" fontId="48" fillId="17" borderId="56" xfId="2" applyFont="1" applyFill="1" applyBorder="1" applyAlignment="1">
      <alignment horizontal="left" vertical="top" wrapText="1"/>
    </xf>
    <xf numFmtId="0" fontId="43" fillId="17" borderId="4" xfId="0" applyFont="1" applyFill="1" applyBorder="1" applyAlignment="1">
      <alignment horizontal="left" vertical="top" wrapText="1"/>
    </xf>
    <xf numFmtId="0" fontId="43" fillId="17" borderId="0" xfId="0" applyFont="1" applyFill="1" applyBorder="1" applyAlignment="1">
      <alignment horizontal="left" vertical="top" wrapText="1"/>
    </xf>
    <xf numFmtId="0" fontId="43" fillId="17" borderId="6" xfId="0" applyFont="1" applyFill="1" applyBorder="1" applyAlignment="1">
      <alignment horizontal="left" vertical="top" wrapText="1"/>
    </xf>
    <xf numFmtId="0" fontId="43" fillId="17" borderId="5" xfId="0" applyFont="1" applyFill="1" applyBorder="1" applyAlignment="1">
      <alignment horizontal="left" vertical="top" wrapText="1"/>
    </xf>
  </cellXfs>
  <cellStyles count="4">
    <cellStyle name="Link" xfId="1" builtinId="8"/>
    <cellStyle name="Normal 2" xfId="3" xr:uid="{00000000-0005-0000-0000-000003000000}"/>
    <cellStyle name="Standard" xfId="0" builtinId="0"/>
    <cellStyle name="Zelle überprüfen" xfId="2" builtinId="23"/>
  </cellStyles>
  <dxfs count="347">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none">
          <bgColor auto="1"/>
        </patternFill>
      </fill>
    </dxf>
    <dxf>
      <fill>
        <patternFill>
          <bgColor rgb="FFFFDDDD"/>
        </patternFill>
      </fill>
    </dxf>
    <dxf>
      <fill>
        <patternFill>
          <bgColor rgb="FFFFE5E5"/>
        </patternFill>
      </fill>
    </dxf>
    <dxf>
      <fill>
        <patternFill patternType="none">
          <bgColor auto="1"/>
        </patternFill>
      </fill>
    </dxf>
    <dxf>
      <fill>
        <patternFill patternType="none">
          <bgColor auto="1"/>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5E5"/>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5E5"/>
        </patternFill>
      </fill>
    </dxf>
    <dxf>
      <fill>
        <patternFill>
          <bgColor rgb="FFFFE1E1"/>
        </patternFill>
      </fill>
    </dxf>
    <dxf>
      <fill>
        <patternFill>
          <bgColor theme="0"/>
        </patternFill>
      </fill>
    </dxf>
    <dxf>
      <fill>
        <patternFill patternType="none">
          <bgColor auto="1"/>
        </patternFill>
      </fill>
    </dxf>
    <dxf>
      <fill>
        <patternFill>
          <bgColor rgb="FFFFDDDD"/>
        </patternFill>
      </fill>
    </dxf>
    <dxf>
      <fill>
        <patternFill>
          <bgColor rgb="FFFFE5E5"/>
        </patternFill>
      </fill>
    </dxf>
    <dxf>
      <fill>
        <patternFill patternType="none">
          <bgColor auto="1"/>
        </patternFill>
      </fill>
    </dxf>
    <dxf>
      <fill>
        <patternFill patternType="none">
          <bgColor auto="1"/>
        </patternFill>
      </fill>
    </dxf>
    <dxf>
      <font>
        <color rgb="FFFF0000"/>
      </font>
      <fill>
        <patternFill>
          <bgColor rgb="FFFFD5D5"/>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auto="1"/>
      </font>
      <fill>
        <patternFill>
          <bgColor theme="0"/>
        </patternFill>
      </fill>
    </dxf>
    <dxf>
      <font>
        <color theme="0" tint="-0.34998626667073579"/>
      </font>
      <fill>
        <patternFill>
          <bgColor theme="0" tint="-0.34998626667073579"/>
        </patternFill>
      </fill>
    </dxf>
    <dxf>
      <fill>
        <patternFill>
          <bgColor theme="7" tint="0.59996337778862885"/>
        </patternFill>
      </fill>
    </dxf>
    <dxf>
      <font>
        <strike val="0"/>
        <color theme="0" tint="-0.34998626667073579"/>
      </font>
      <fill>
        <patternFill>
          <bgColor theme="0" tint="-0.34998626667073579"/>
        </patternFill>
      </fill>
    </dxf>
    <dxf>
      <font>
        <color auto="1"/>
      </font>
    </dxf>
    <dxf>
      <fill>
        <patternFill>
          <bgColor theme="0" tint="-0.34998626667073579"/>
        </patternFill>
      </fill>
    </dxf>
    <dxf>
      <font>
        <color theme="0" tint="-0.34998626667073579"/>
      </font>
      <numFmt numFmtId="0" formatCode="General"/>
      <fill>
        <patternFill>
          <bgColor theme="0" tint="-0.34998626667073579"/>
        </patternFill>
      </fill>
    </dxf>
    <dxf>
      <fill>
        <patternFill>
          <bgColor rgb="FFF4DD9E"/>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auto="1"/>
      </font>
      <fill>
        <patternFill>
          <bgColor theme="0"/>
        </patternFill>
      </fill>
    </dxf>
    <dxf>
      <font>
        <color theme="0" tint="-0.34998626667073579"/>
      </font>
      <fill>
        <patternFill>
          <bgColor theme="0" tint="-0.34998626667073579"/>
        </patternFill>
      </fill>
    </dxf>
    <dxf>
      <fill>
        <patternFill>
          <bgColor theme="7" tint="0.59996337778862885"/>
        </patternFill>
      </fill>
    </dxf>
    <dxf>
      <fill>
        <patternFill>
          <bgColor rgb="FFF4DD9E"/>
        </patternFill>
      </fill>
    </dxf>
    <dxf>
      <fill>
        <patternFill>
          <bgColor theme="0" tint="-0.34998626667073579"/>
        </patternFill>
      </fill>
    </dxf>
    <dxf>
      <fill>
        <patternFill>
          <bgColor theme="0"/>
        </patternFill>
      </fill>
    </dxf>
    <dxf>
      <font>
        <color auto="1"/>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color auto="1"/>
      </font>
    </dxf>
    <dxf>
      <fill>
        <patternFill>
          <bgColor theme="0" tint="-0.34998626667073579"/>
        </patternFill>
      </fill>
    </dxf>
    <dxf>
      <font>
        <color theme="0" tint="-0.34998626667073579"/>
      </font>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strike val="0"/>
        <color theme="0" tint="-0.34998626667073579"/>
      </font>
      <fill>
        <patternFill>
          <fgColor theme="0" tint="-0.34998626667073579"/>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ont>
        <color theme="0" tint="-0.34998626667073579"/>
      </font>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F5050"/>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ont>
        <color auto="1"/>
      </font>
    </dxf>
    <dxf>
      <fill>
        <patternFill>
          <bgColor theme="0"/>
        </patternFill>
      </fill>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border>
    </dxf>
  </dxfs>
  <tableStyles count="0" defaultTableStyle="TableStyleMedium2" defaultPivotStyle="PivotStyleLight16"/>
  <colors>
    <mruColors>
      <color rgb="FFA9C1D7"/>
      <color rgb="FFFFCCCC"/>
      <color rgb="FFFFB9B9"/>
      <color rgb="FFFF5050"/>
      <color rgb="FFFFE5E5"/>
      <color rgb="FFFFDDDD"/>
      <color rgb="FFA6A6A6"/>
      <color rgb="FF3D5874"/>
      <color rgb="FF63798F"/>
      <color rgb="FFF4DD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Recruitment_Fees"/><Relationship Id="rId18" Type="http://schemas.openxmlformats.org/officeDocument/2006/relationships/hyperlink" Target="#Agent"/><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17" Type="http://schemas.openxmlformats.org/officeDocument/2006/relationships/hyperlink" Target="#Slavery"/><Relationship Id="rId2" Type="http://schemas.openxmlformats.org/officeDocument/2006/relationships/hyperlink" Target="#Company_unique_identifier_number_or_code"/><Relationship Id="rId16" Type="http://schemas.openxmlformats.org/officeDocument/2006/relationships/hyperlink" Target="#Human_Trafficking"/><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hyperlink" Target="#Supply_chain"/><Relationship Id="rId10" Type="http://schemas.openxmlformats.org/officeDocument/2006/relationships/hyperlink" Target="#Housing_provided_or_arranged"/><Relationship Id="rId19" Type="http://schemas.openxmlformats.org/officeDocument/2006/relationships/image" Target="../media/image2.png"/><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Supplier"/></Relationships>
</file>

<file path=xl/drawings/_rels/drawing3.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28</xdr:row>
      <xdr:rowOff>19050</xdr:rowOff>
    </xdr:from>
    <xdr:to>
      <xdr:col>3</xdr:col>
      <xdr:colOff>2082800</xdr:colOff>
      <xdr:row>28</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28</xdr:row>
      <xdr:rowOff>38100</xdr:rowOff>
    </xdr:from>
    <xdr:to>
      <xdr:col>3</xdr:col>
      <xdr:colOff>3581400</xdr:colOff>
      <xdr:row>28</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28</xdr:row>
      <xdr:rowOff>196850</xdr:rowOff>
    </xdr:from>
    <xdr:to>
      <xdr:col>3</xdr:col>
      <xdr:colOff>476250</xdr:colOff>
      <xdr:row>28</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29</xdr:row>
      <xdr:rowOff>184150</xdr:rowOff>
    </xdr:from>
    <xdr:to>
      <xdr:col>3</xdr:col>
      <xdr:colOff>558800</xdr:colOff>
      <xdr:row>29</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39</xdr:row>
      <xdr:rowOff>25400</xdr:rowOff>
    </xdr:from>
    <xdr:to>
      <xdr:col>3</xdr:col>
      <xdr:colOff>1676400</xdr:colOff>
      <xdr:row>39</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30450" y="14719300"/>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41</xdr:row>
      <xdr:rowOff>25400</xdr:rowOff>
    </xdr:from>
    <xdr:to>
      <xdr:col>3</xdr:col>
      <xdr:colOff>2654300</xdr:colOff>
      <xdr:row>41</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42</xdr:row>
      <xdr:rowOff>38100</xdr:rowOff>
    </xdr:from>
    <xdr:to>
      <xdr:col>3</xdr:col>
      <xdr:colOff>1638300</xdr:colOff>
      <xdr:row>42</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45</xdr:row>
      <xdr:rowOff>184150</xdr:rowOff>
    </xdr:from>
    <xdr:to>
      <xdr:col>3</xdr:col>
      <xdr:colOff>3422650</xdr:colOff>
      <xdr:row>45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45</xdr:row>
      <xdr:rowOff>393700</xdr:rowOff>
    </xdr:from>
    <xdr:to>
      <xdr:col>3</xdr:col>
      <xdr:colOff>425450</xdr:colOff>
      <xdr:row>45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29</xdr:row>
      <xdr:rowOff>203200</xdr:rowOff>
    </xdr:from>
    <xdr:to>
      <xdr:col>3</xdr:col>
      <xdr:colOff>1670050</xdr:colOff>
      <xdr:row>29</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29</xdr:row>
      <xdr:rowOff>209550</xdr:rowOff>
    </xdr:from>
    <xdr:to>
      <xdr:col>3</xdr:col>
      <xdr:colOff>3168650</xdr:colOff>
      <xdr:row>29</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29</xdr:row>
      <xdr:rowOff>387350</xdr:rowOff>
    </xdr:from>
    <xdr:to>
      <xdr:col>3</xdr:col>
      <xdr:colOff>463550</xdr:colOff>
      <xdr:row>29</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41</xdr:row>
      <xdr:rowOff>203200</xdr:rowOff>
    </xdr:from>
    <xdr:to>
      <xdr:col>3</xdr:col>
      <xdr:colOff>876300</xdr:colOff>
      <xdr:row>41</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43</xdr:row>
      <xdr:rowOff>38100</xdr:rowOff>
    </xdr:from>
    <xdr:to>
      <xdr:col>3</xdr:col>
      <xdr:colOff>889000</xdr:colOff>
      <xdr:row>43</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40</xdr:row>
      <xdr:rowOff>19050</xdr:rowOff>
    </xdr:from>
    <xdr:to>
      <xdr:col>3</xdr:col>
      <xdr:colOff>2965450</xdr:colOff>
      <xdr:row>40</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28</xdr:row>
      <xdr:rowOff>196850</xdr:rowOff>
    </xdr:from>
    <xdr:to>
      <xdr:col>3</xdr:col>
      <xdr:colOff>2051050</xdr:colOff>
      <xdr:row>28</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41</xdr:row>
      <xdr:rowOff>533400</xdr:rowOff>
    </xdr:from>
    <xdr:to>
      <xdr:col>3</xdr:col>
      <xdr:colOff>2120900</xdr:colOff>
      <xdr:row>41</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45</xdr:row>
      <xdr:rowOff>19050</xdr:rowOff>
    </xdr:from>
    <xdr:to>
      <xdr:col>3</xdr:col>
      <xdr:colOff>2495550</xdr:colOff>
      <xdr:row>45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53</xdr:row>
      <xdr:rowOff>171450</xdr:rowOff>
    </xdr:from>
    <xdr:to>
      <xdr:col>3</xdr:col>
      <xdr:colOff>1200150</xdr:colOff>
      <xdr:row>53</xdr:row>
      <xdr:rowOff>355600</xdr:rowOff>
    </xdr:to>
    <xdr:sp macro="" textlink="">
      <xdr:nvSpPr>
        <xdr:cNvPr id="55" name="Rectangle 54">
          <a:hlinkClick xmlns:r="http://schemas.openxmlformats.org/officeDocument/2006/relationships" r:id="rId7"/>
          <a:extLst>
            <a:ext uri="{FF2B5EF4-FFF2-40B4-BE49-F238E27FC236}">
              <a16:creationId xmlns:a16="http://schemas.microsoft.com/office/drawing/2014/main" id="{00000000-0008-0000-0100-000037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53</xdr:row>
      <xdr:rowOff>514350</xdr:rowOff>
    </xdr:from>
    <xdr:to>
      <xdr:col>3</xdr:col>
      <xdr:colOff>3340100</xdr:colOff>
      <xdr:row>53</xdr:row>
      <xdr:rowOff>692150</xdr:rowOff>
    </xdr:to>
    <xdr:sp macro="" textlink="">
      <xdr:nvSpPr>
        <xdr:cNvPr id="56" name="Rectangle 55">
          <a:hlinkClick xmlns:r="http://schemas.openxmlformats.org/officeDocument/2006/relationships" r:id="rId13"/>
          <a:extLst>
            <a:ext uri="{FF2B5EF4-FFF2-40B4-BE49-F238E27FC236}">
              <a16:creationId xmlns:a16="http://schemas.microsoft.com/office/drawing/2014/main" id="{00000000-0008-0000-0100-000038000000}"/>
            </a:ext>
          </a:extLst>
        </xdr:cNvPr>
        <xdr:cNvSpPr/>
      </xdr:nvSpPr>
      <xdr:spPr>
        <a:xfrm>
          <a:off x="4216400" y="22288500"/>
          <a:ext cx="9017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431800</xdr:colOff>
      <xdr:row>23</xdr:row>
      <xdr:rowOff>50800</xdr:rowOff>
    </xdr:from>
    <xdr:to>
      <xdr:col>3</xdr:col>
      <xdr:colOff>984250</xdr:colOff>
      <xdr:row>23</xdr:row>
      <xdr:rowOff>165100</xdr:rowOff>
    </xdr:to>
    <xdr:sp macro="" textlink="">
      <xdr:nvSpPr>
        <xdr:cNvPr id="57" name="Rectangle 56">
          <a:hlinkClick xmlns:r="http://schemas.openxmlformats.org/officeDocument/2006/relationships" r:id="rId14"/>
          <a:extLst>
            <a:ext uri="{FF2B5EF4-FFF2-40B4-BE49-F238E27FC236}">
              <a16:creationId xmlns:a16="http://schemas.microsoft.com/office/drawing/2014/main" id="{00000000-0008-0000-0100-000039000000}"/>
            </a:ext>
          </a:extLst>
        </xdr:cNvPr>
        <xdr:cNvSpPr/>
      </xdr:nvSpPr>
      <xdr:spPr>
        <a:xfrm>
          <a:off x="2209800" y="90614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25</xdr:row>
      <xdr:rowOff>44450</xdr:rowOff>
    </xdr:from>
    <xdr:to>
      <xdr:col>3</xdr:col>
      <xdr:colOff>2184400</xdr:colOff>
      <xdr:row>25</xdr:row>
      <xdr:rowOff>158750</xdr:rowOff>
    </xdr:to>
    <xdr:sp macro="" textlink="">
      <xdr:nvSpPr>
        <xdr:cNvPr id="58" name="Rectangle 57">
          <a:hlinkClick xmlns:r="http://schemas.openxmlformats.org/officeDocument/2006/relationships" r:id="rId14"/>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49</xdr:row>
      <xdr:rowOff>44450</xdr:rowOff>
    </xdr:from>
    <xdr:to>
      <xdr:col>3</xdr:col>
      <xdr:colOff>1028700</xdr:colOff>
      <xdr:row>49</xdr:row>
      <xdr:rowOff>158750</xdr:rowOff>
    </xdr:to>
    <xdr:sp macro="" textlink="">
      <xdr:nvSpPr>
        <xdr:cNvPr id="59" name="Rectangle 58">
          <a:hlinkClick xmlns:r="http://schemas.openxmlformats.org/officeDocument/2006/relationships" r:id="rId14"/>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1155700</xdr:colOff>
      <xdr:row>54</xdr:row>
      <xdr:rowOff>387350</xdr:rowOff>
    </xdr:from>
    <xdr:to>
      <xdr:col>3</xdr:col>
      <xdr:colOff>1917700</xdr:colOff>
      <xdr:row>54</xdr:row>
      <xdr:rowOff>508000</xdr:rowOff>
    </xdr:to>
    <xdr:sp macro="" textlink="">
      <xdr:nvSpPr>
        <xdr:cNvPr id="60" name="Rectangle 59">
          <a:hlinkClick xmlns:r="http://schemas.openxmlformats.org/officeDocument/2006/relationships" r:id="rId15"/>
          <a:extLst>
            <a:ext uri="{FF2B5EF4-FFF2-40B4-BE49-F238E27FC236}">
              <a16:creationId xmlns:a16="http://schemas.microsoft.com/office/drawing/2014/main" id="{00000000-0008-0000-0100-00003C000000}"/>
            </a:ext>
          </a:extLst>
        </xdr:cNvPr>
        <xdr:cNvSpPr/>
      </xdr:nvSpPr>
      <xdr:spPr>
        <a:xfrm>
          <a:off x="2933700" y="23241000"/>
          <a:ext cx="76200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2628900</xdr:colOff>
      <xdr:row>54</xdr:row>
      <xdr:rowOff>215900</xdr:rowOff>
    </xdr:from>
    <xdr:to>
      <xdr:col>3</xdr:col>
      <xdr:colOff>3600450</xdr:colOff>
      <xdr:row>54</xdr:row>
      <xdr:rowOff>317500</xdr:rowOff>
    </xdr:to>
    <xdr:sp macro="" textlink="">
      <xdr:nvSpPr>
        <xdr:cNvPr id="62" name="Rectangle 61">
          <a:hlinkClick xmlns:r="http://schemas.openxmlformats.org/officeDocument/2006/relationships" r:id="rId16"/>
          <a:extLst>
            <a:ext uri="{FF2B5EF4-FFF2-40B4-BE49-F238E27FC236}">
              <a16:creationId xmlns:a16="http://schemas.microsoft.com/office/drawing/2014/main" id="{00000000-0008-0000-0100-00003E000000}"/>
            </a:ext>
          </a:extLst>
        </xdr:cNvPr>
        <xdr:cNvSpPr/>
      </xdr:nvSpPr>
      <xdr:spPr>
        <a:xfrm>
          <a:off x="4406900" y="23069550"/>
          <a:ext cx="97155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1955800</xdr:colOff>
      <xdr:row>54</xdr:row>
      <xdr:rowOff>222250</xdr:rowOff>
    </xdr:from>
    <xdr:to>
      <xdr:col>3</xdr:col>
      <xdr:colOff>2362200</xdr:colOff>
      <xdr:row>54</xdr:row>
      <xdr:rowOff>311150</xdr:rowOff>
    </xdr:to>
    <xdr:sp macro="" textlink="">
      <xdr:nvSpPr>
        <xdr:cNvPr id="68" name="Rectangle 67">
          <a:hlinkClick xmlns:r="http://schemas.openxmlformats.org/officeDocument/2006/relationships" r:id="rId17"/>
          <a:extLst>
            <a:ext uri="{FF2B5EF4-FFF2-40B4-BE49-F238E27FC236}">
              <a16:creationId xmlns:a16="http://schemas.microsoft.com/office/drawing/2014/main" id="{00000000-0008-0000-0100-000044000000}"/>
            </a:ext>
          </a:extLst>
        </xdr:cNvPr>
        <xdr:cNvSpPr/>
      </xdr:nvSpPr>
      <xdr:spPr>
        <a:xfrm>
          <a:off x="3733800" y="2307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35</xdr:row>
      <xdr:rowOff>190500</xdr:rowOff>
    </xdr:from>
    <xdr:to>
      <xdr:col>3</xdr:col>
      <xdr:colOff>1873250</xdr:colOff>
      <xdr:row>35</xdr:row>
      <xdr:rowOff>355600</xdr:rowOff>
    </xdr:to>
    <xdr:sp macro="" textlink="">
      <xdr:nvSpPr>
        <xdr:cNvPr id="85" name="Rectangle 84">
          <a:hlinkClick xmlns:r="http://schemas.openxmlformats.org/officeDocument/2006/relationships" r:id="rId18"/>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36</xdr:row>
      <xdr:rowOff>6350</xdr:rowOff>
    </xdr:from>
    <xdr:to>
      <xdr:col>3</xdr:col>
      <xdr:colOff>2971800</xdr:colOff>
      <xdr:row>36</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36</xdr:row>
      <xdr:rowOff>190500</xdr:rowOff>
    </xdr:from>
    <xdr:to>
      <xdr:col>3</xdr:col>
      <xdr:colOff>1873250</xdr:colOff>
      <xdr:row>36</xdr:row>
      <xdr:rowOff>355600</xdr:rowOff>
    </xdr:to>
    <xdr:sp macro="" textlink="">
      <xdr:nvSpPr>
        <xdr:cNvPr id="87" name="Rectangle 86">
          <a:hlinkClick xmlns:r="http://schemas.openxmlformats.org/officeDocument/2006/relationships" r:id="rId18"/>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37</xdr:row>
      <xdr:rowOff>190500</xdr:rowOff>
    </xdr:from>
    <xdr:to>
      <xdr:col>3</xdr:col>
      <xdr:colOff>1873250</xdr:colOff>
      <xdr:row>37</xdr:row>
      <xdr:rowOff>355600</xdr:rowOff>
    </xdr:to>
    <xdr:sp macro="" textlink="">
      <xdr:nvSpPr>
        <xdr:cNvPr id="89" name="Rectangle 88">
          <a:hlinkClick xmlns:r="http://schemas.openxmlformats.org/officeDocument/2006/relationships" r:id="rId18"/>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39</xdr:row>
      <xdr:rowOff>6350</xdr:rowOff>
    </xdr:from>
    <xdr:to>
      <xdr:col>3</xdr:col>
      <xdr:colOff>2971800</xdr:colOff>
      <xdr:row>39</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39</xdr:row>
      <xdr:rowOff>190500</xdr:rowOff>
    </xdr:from>
    <xdr:to>
      <xdr:col>3</xdr:col>
      <xdr:colOff>1873250</xdr:colOff>
      <xdr:row>39</xdr:row>
      <xdr:rowOff>355600</xdr:rowOff>
    </xdr:to>
    <xdr:sp macro="" textlink="">
      <xdr:nvSpPr>
        <xdr:cNvPr id="93" name="Rectangle 92">
          <a:hlinkClick xmlns:r="http://schemas.openxmlformats.org/officeDocument/2006/relationships" r:id="rId18"/>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54</xdr:row>
      <xdr:rowOff>171450</xdr:rowOff>
    </xdr:from>
    <xdr:to>
      <xdr:col>3</xdr:col>
      <xdr:colOff>1200150</xdr:colOff>
      <xdr:row>54</xdr:row>
      <xdr:rowOff>355600</xdr:rowOff>
    </xdr:to>
    <xdr:sp macro="" textlink="">
      <xdr:nvSpPr>
        <xdr:cNvPr id="94" name="Rectangle 93">
          <a:hlinkClick xmlns:r="http://schemas.openxmlformats.org/officeDocument/2006/relationships" r:id="rId7"/>
          <a:extLst>
            <a:ext uri="{FF2B5EF4-FFF2-40B4-BE49-F238E27FC236}">
              <a16:creationId xmlns:a16="http://schemas.microsoft.com/office/drawing/2014/main" id="{00000000-0008-0000-0100-00005E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54</xdr:row>
      <xdr:rowOff>514350</xdr:rowOff>
    </xdr:from>
    <xdr:to>
      <xdr:col>3</xdr:col>
      <xdr:colOff>3340100</xdr:colOff>
      <xdr:row>54</xdr:row>
      <xdr:rowOff>692150</xdr:rowOff>
    </xdr:to>
    <xdr:sp macro="" textlink="">
      <xdr:nvSpPr>
        <xdr:cNvPr id="95" name="Rectangle 94">
          <a:hlinkClick xmlns:r="http://schemas.openxmlformats.org/officeDocument/2006/relationships" r:id="rId13"/>
          <a:extLst>
            <a:ext uri="{FF2B5EF4-FFF2-40B4-BE49-F238E27FC236}">
              <a16:creationId xmlns:a16="http://schemas.microsoft.com/office/drawing/2014/main" id="{00000000-0008-0000-0100-00005F000000}"/>
            </a:ext>
          </a:extLst>
        </xdr:cNvPr>
        <xdr:cNvSpPr/>
      </xdr:nvSpPr>
      <xdr:spPr>
        <a:xfrm>
          <a:off x="4216400" y="22288500"/>
          <a:ext cx="9017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59</xdr:row>
      <xdr:rowOff>171450</xdr:rowOff>
    </xdr:from>
    <xdr:to>
      <xdr:col>3</xdr:col>
      <xdr:colOff>1200150</xdr:colOff>
      <xdr:row>59</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60</xdr:row>
      <xdr:rowOff>171450</xdr:rowOff>
    </xdr:from>
    <xdr:to>
      <xdr:col>3</xdr:col>
      <xdr:colOff>1200150</xdr:colOff>
      <xdr:row>60</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58</xdr:row>
      <xdr:rowOff>514350</xdr:rowOff>
    </xdr:from>
    <xdr:to>
      <xdr:col>3</xdr:col>
      <xdr:colOff>3340100</xdr:colOff>
      <xdr:row>58</xdr:row>
      <xdr:rowOff>692150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50</xdr:row>
      <xdr:rowOff>44450</xdr:rowOff>
    </xdr:from>
    <xdr:to>
      <xdr:col>3</xdr:col>
      <xdr:colOff>1028700</xdr:colOff>
      <xdr:row>50</xdr:row>
      <xdr:rowOff>158750</xdr:rowOff>
    </xdr:to>
    <xdr:sp macro="" textlink="">
      <xdr:nvSpPr>
        <xdr:cNvPr id="71" name="Rectangle 70">
          <a:hlinkClick xmlns:r="http://schemas.openxmlformats.org/officeDocument/2006/relationships" r:id="rId14"/>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51</xdr:row>
      <xdr:rowOff>44450</xdr:rowOff>
    </xdr:from>
    <xdr:to>
      <xdr:col>3</xdr:col>
      <xdr:colOff>1028700</xdr:colOff>
      <xdr:row>51</xdr:row>
      <xdr:rowOff>158750</xdr:rowOff>
    </xdr:to>
    <xdr:sp macro="" textlink="">
      <xdr:nvSpPr>
        <xdr:cNvPr id="72" name="Rectangle 71">
          <a:hlinkClick xmlns:r="http://schemas.openxmlformats.org/officeDocument/2006/relationships" r:id="rId14"/>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27</xdr:row>
      <xdr:rowOff>44450</xdr:rowOff>
    </xdr:from>
    <xdr:to>
      <xdr:col>3</xdr:col>
      <xdr:colOff>2184400</xdr:colOff>
      <xdr:row>27</xdr:row>
      <xdr:rowOff>158750</xdr:rowOff>
    </xdr:to>
    <xdr:sp macro="" textlink="">
      <xdr:nvSpPr>
        <xdr:cNvPr id="82" name="Rectangle 81">
          <a:hlinkClick xmlns:r="http://schemas.openxmlformats.org/officeDocument/2006/relationships" r:id="rId14"/>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26</xdr:row>
      <xdr:rowOff>44450</xdr:rowOff>
    </xdr:from>
    <xdr:to>
      <xdr:col>3</xdr:col>
      <xdr:colOff>2184400</xdr:colOff>
      <xdr:row>26</xdr:row>
      <xdr:rowOff>158750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3E0E8F4E-1BD5-4D30-A50B-BD34EB18B3ED}"/>
            </a:ext>
          </a:extLst>
        </xdr:cNvPr>
        <xdr:cNvSpPr/>
      </xdr:nvSpPr>
      <xdr:spPr>
        <a:xfrm>
          <a:off x="3422650" y="101219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30</xdr:row>
      <xdr:rowOff>184150</xdr:rowOff>
    </xdr:from>
    <xdr:to>
      <xdr:col>3</xdr:col>
      <xdr:colOff>558800</xdr:colOff>
      <xdr:row>30</xdr:row>
      <xdr:rowOff>336550</xdr:rowOff>
    </xdr:to>
    <xdr:sp macro="" textlink="">
      <xdr:nvSpPr>
        <xdr:cNvPr id="84" name="Rectangle 83">
          <a:hlinkClick xmlns:r="http://schemas.openxmlformats.org/officeDocument/2006/relationships" r:id="rId7"/>
          <a:extLst>
            <a:ext uri="{FF2B5EF4-FFF2-40B4-BE49-F238E27FC236}">
              <a16:creationId xmlns:a16="http://schemas.microsoft.com/office/drawing/2014/main" id="{43FCA184-DD04-4085-B0FD-340E95A00324}"/>
            </a:ext>
          </a:extLst>
        </xdr:cNvPr>
        <xdr:cNvSpPr/>
      </xdr:nvSpPr>
      <xdr:spPr>
        <a:xfrm>
          <a:off x="1816100" y="131000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30</xdr:row>
      <xdr:rowOff>203200</xdr:rowOff>
    </xdr:from>
    <xdr:to>
      <xdr:col>3</xdr:col>
      <xdr:colOff>1670050</xdr:colOff>
      <xdr:row>30</xdr:row>
      <xdr:rowOff>342900</xdr:rowOff>
    </xdr:to>
    <xdr:sp macro="" textlink="">
      <xdr:nvSpPr>
        <xdr:cNvPr id="88" name="Rectangle 87">
          <a:hlinkClick xmlns:r="http://schemas.openxmlformats.org/officeDocument/2006/relationships" r:id="rId5"/>
          <a:extLst>
            <a:ext uri="{FF2B5EF4-FFF2-40B4-BE49-F238E27FC236}">
              <a16:creationId xmlns:a16="http://schemas.microsoft.com/office/drawing/2014/main" id="{4278DF9A-95BE-43EE-81D0-D4AF1377EB71}"/>
            </a:ext>
          </a:extLst>
        </xdr:cNvPr>
        <xdr:cNvSpPr/>
      </xdr:nvSpPr>
      <xdr:spPr>
        <a:xfrm>
          <a:off x="2851150" y="131191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30</xdr:row>
      <xdr:rowOff>209550</xdr:rowOff>
    </xdr:from>
    <xdr:to>
      <xdr:col>3</xdr:col>
      <xdr:colOff>3168650</xdr:colOff>
      <xdr:row>30</xdr:row>
      <xdr:rowOff>336550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D02CC3E6-5231-4E15-97C4-FE607515031A}"/>
            </a:ext>
          </a:extLst>
        </xdr:cNvPr>
        <xdr:cNvSpPr/>
      </xdr:nvSpPr>
      <xdr:spPr>
        <a:xfrm>
          <a:off x="4527550" y="131254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30</xdr:row>
      <xdr:rowOff>387350</xdr:rowOff>
    </xdr:from>
    <xdr:to>
      <xdr:col>3</xdr:col>
      <xdr:colOff>463550</xdr:colOff>
      <xdr:row>30</xdr:row>
      <xdr:rowOff>514350</xdr:rowOff>
    </xdr:to>
    <xdr:sp macro="" textlink="">
      <xdr:nvSpPr>
        <xdr:cNvPr id="91" name="Rectangle 90">
          <a:hlinkClick xmlns:r="http://schemas.openxmlformats.org/officeDocument/2006/relationships" r:id="rId6"/>
          <a:extLst>
            <a:ext uri="{FF2B5EF4-FFF2-40B4-BE49-F238E27FC236}">
              <a16:creationId xmlns:a16="http://schemas.microsoft.com/office/drawing/2014/main" id="{4E36F008-B3AE-47FC-92B9-85B193E7A472}"/>
            </a:ext>
          </a:extLst>
        </xdr:cNvPr>
        <xdr:cNvSpPr/>
      </xdr:nvSpPr>
      <xdr:spPr>
        <a:xfrm>
          <a:off x="1822450" y="13303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431800</xdr:colOff>
      <xdr:row>24</xdr:row>
      <xdr:rowOff>50800</xdr:rowOff>
    </xdr:from>
    <xdr:to>
      <xdr:col>3</xdr:col>
      <xdr:colOff>984250</xdr:colOff>
      <xdr:row>24</xdr:row>
      <xdr:rowOff>165100</xdr:rowOff>
    </xdr:to>
    <xdr:sp macro="" textlink="">
      <xdr:nvSpPr>
        <xdr:cNvPr id="97" name="Rectangle 96">
          <a:hlinkClick xmlns:r="http://schemas.openxmlformats.org/officeDocument/2006/relationships" r:id="rId14"/>
          <a:extLst>
            <a:ext uri="{FF2B5EF4-FFF2-40B4-BE49-F238E27FC236}">
              <a16:creationId xmlns:a16="http://schemas.microsoft.com/office/drawing/2014/main" id="{56B3691D-A296-44DD-85BC-DF1D7AECAA9F}"/>
            </a:ext>
          </a:extLst>
        </xdr:cNvPr>
        <xdr:cNvSpPr/>
      </xdr:nvSpPr>
      <xdr:spPr>
        <a:xfrm>
          <a:off x="2222500" y="94424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31</xdr:row>
      <xdr:rowOff>184150</xdr:rowOff>
    </xdr:from>
    <xdr:to>
      <xdr:col>3</xdr:col>
      <xdr:colOff>558800</xdr:colOff>
      <xdr:row>31</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31</xdr:row>
      <xdr:rowOff>203200</xdr:rowOff>
    </xdr:from>
    <xdr:to>
      <xdr:col>3</xdr:col>
      <xdr:colOff>1670050</xdr:colOff>
      <xdr:row>31</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31</xdr:row>
      <xdr:rowOff>209550</xdr:rowOff>
    </xdr:from>
    <xdr:to>
      <xdr:col>3</xdr:col>
      <xdr:colOff>3168650</xdr:colOff>
      <xdr:row>31</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31</xdr:row>
      <xdr:rowOff>387350</xdr:rowOff>
    </xdr:from>
    <xdr:to>
      <xdr:col>3</xdr:col>
      <xdr:colOff>463550</xdr:colOff>
      <xdr:row>31</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495300</xdr:colOff>
      <xdr:row>43</xdr:row>
      <xdr:rowOff>2139950</xdr:rowOff>
    </xdr:from>
    <xdr:to>
      <xdr:col>2</xdr:col>
      <xdr:colOff>990600</xdr:colOff>
      <xdr:row>43</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35</xdr:row>
      <xdr:rowOff>463550</xdr:rowOff>
    </xdr:from>
    <xdr:to>
      <xdr:col>2</xdr:col>
      <xdr:colOff>984250</xdr:colOff>
      <xdr:row>35</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43</xdr:row>
      <xdr:rowOff>2114550</xdr:rowOff>
    </xdr:from>
    <xdr:to>
      <xdr:col>2</xdr:col>
      <xdr:colOff>990600</xdr:colOff>
      <xdr:row>43</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9</xdr:row>
      <xdr:rowOff>1758950</xdr:rowOff>
    </xdr:from>
    <xdr:to>
      <xdr:col>2</xdr:col>
      <xdr:colOff>984250</xdr:colOff>
      <xdr:row>9</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13</xdr:row>
      <xdr:rowOff>1155700</xdr:rowOff>
    </xdr:from>
    <xdr:to>
      <xdr:col>2</xdr:col>
      <xdr:colOff>1162050</xdr:colOff>
      <xdr:row>13</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11</xdr:row>
      <xdr:rowOff>1003300</xdr:rowOff>
    </xdr:from>
    <xdr:to>
      <xdr:col>2</xdr:col>
      <xdr:colOff>4006850</xdr:colOff>
      <xdr:row>11</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9</xdr:row>
      <xdr:rowOff>831850</xdr:rowOff>
    </xdr:from>
    <xdr:to>
      <xdr:col>2</xdr:col>
      <xdr:colOff>3060700</xdr:colOff>
      <xdr:row>9</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13</xdr:row>
      <xdr:rowOff>1187450</xdr:rowOff>
    </xdr:from>
    <xdr:to>
      <xdr:col>2</xdr:col>
      <xdr:colOff>1720850</xdr:colOff>
      <xdr:row>13</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13</xdr:row>
      <xdr:rowOff>2330450</xdr:rowOff>
    </xdr:from>
    <xdr:to>
      <xdr:col>2</xdr:col>
      <xdr:colOff>3644900</xdr:colOff>
      <xdr:row>13</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19</xdr:row>
      <xdr:rowOff>0</xdr:rowOff>
    </xdr:from>
    <xdr:to>
      <xdr:col>2</xdr:col>
      <xdr:colOff>381000</xdr:colOff>
      <xdr:row>19</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9</xdr:row>
      <xdr:rowOff>825500</xdr:rowOff>
    </xdr:from>
    <xdr:to>
      <xdr:col>2</xdr:col>
      <xdr:colOff>1695450</xdr:colOff>
      <xdr:row>9</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11</xdr:row>
      <xdr:rowOff>1009650</xdr:rowOff>
    </xdr:from>
    <xdr:to>
      <xdr:col>2</xdr:col>
      <xdr:colOff>539750</xdr:colOff>
      <xdr:row>11</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14</xdr:row>
      <xdr:rowOff>0</xdr:rowOff>
    </xdr:from>
    <xdr:to>
      <xdr:col>2</xdr:col>
      <xdr:colOff>1162050</xdr:colOff>
      <xdr:row>14</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14</xdr:row>
      <xdr:rowOff>0</xdr:rowOff>
    </xdr:from>
    <xdr:to>
      <xdr:col>2</xdr:col>
      <xdr:colOff>1720850</xdr:colOff>
      <xdr:row>14</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14</xdr:row>
      <xdr:rowOff>0</xdr:rowOff>
    </xdr:from>
    <xdr:to>
      <xdr:col>2</xdr:col>
      <xdr:colOff>3644900</xdr:colOff>
      <xdr:row>14</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19</xdr:row>
      <xdr:rowOff>0</xdr:rowOff>
    </xdr:from>
    <xdr:to>
      <xdr:col>2</xdr:col>
      <xdr:colOff>3644900</xdr:colOff>
      <xdr:row>19</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0</xdr:rowOff>
    </xdr:from>
    <xdr:to>
      <xdr:col>2</xdr:col>
      <xdr:colOff>1162050</xdr:colOff>
      <xdr:row>19</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19</xdr:row>
      <xdr:rowOff>0</xdr:rowOff>
    </xdr:from>
    <xdr:to>
      <xdr:col>2</xdr:col>
      <xdr:colOff>3644900</xdr:colOff>
      <xdr:row>19</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33</xdr:row>
      <xdr:rowOff>996950</xdr:rowOff>
    </xdr:from>
    <xdr:to>
      <xdr:col>2</xdr:col>
      <xdr:colOff>1574800</xdr:colOff>
      <xdr:row>33</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38</xdr:row>
      <xdr:rowOff>996950</xdr:rowOff>
    </xdr:from>
    <xdr:to>
      <xdr:col>2</xdr:col>
      <xdr:colOff>1574800</xdr:colOff>
      <xdr:row>38</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44</xdr:row>
      <xdr:rowOff>2139950</xdr:rowOff>
    </xdr:from>
    <xdr:to>
      <xdr:col>2</xdr:col>
      <xdr:colOff>990600</xdr:colOff>
      <xdr:row>44</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44</xdr:row>
      <xdr:rowOff>2114550</xdr:rowOff>
    </xdr:from>
    <xdr:to>
      <xdr:col>2</xdr:col>
      <xdr:colOff>990600</xdr:colOff>
      <xdr:row>44</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23</xdr:row>
      <xdr:rowOff>996950</xdr:rowOff>
    </xdr:from>
    <xdr:to>
      <xdr:col>2</xdr:col>
      <xdr:colOff>1574800</xdr:colOff>
      <xdr:row>23</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24</xdr:row>
      <xdr:rowOff>996950</xdr:rowOff>
    </xdr:from>
    <xdr:to>
      <xdr:col>2</xdr:col>
      <xdr:colOff>1574800</xdr:colOff>
      <xdr:row>24</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31</xdr:row>
      <xdr:rowOff>996950</xdr:rowOff>
    </xdr:from>
    <xdr:to>
      <xdr:col>2</xdr:col>
      <xdr:colOff>1574800</xdr:colOff>
      <xdr:row>31</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32</xdr:row>
      <xdr:rowOff>996950</xdr:rowOff>
    </xdr:from>
    <xdr:to>
      <xdr:col>2</xdr:col>
      <xdr:colOff>1574800</xdr:colOff>
      <xdr:row>32</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14</xdr:row>
      <xdr:rowOff>1155700</xdr:rowOff>
    </xdr:from>
    <xdr:to>
      <xdr:col>2</xdr:col>
      <xdr:colOff>1162050</xdr:colOff>
      <xdr:row>14</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14</xdr:row>
      <xdr:rowOff>1187450</xdr:rowOff>
    </xdr:from>
    <xdr:to>
      <xdr:col>2</xdr:col>
      <xdr:colOff>1720850</xdr:colOff>
      <xdr:row>14</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36</xdr:row>
      <xdr:rowOff>463550</xdr:rowOff>
    </xdr:from>
    <xdr:to>
      <xdr:col>2</xdr:col>
      <xdr:colOff>984250</xdr:colOff>
      <xdr:row>36</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37</xdr:row>
      <xdr:rowOff>463550</xdr:rowOff>
    </xdr:from>
    <xdr:to>
      <xdr:col>2</xdr:col>
      <xdr:colOff>984250</xdr:colOff>
      <xdr:row>37</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0</xdr:rowOff>
    </xdr:from>
    <xdr:to>
      <xdr:col>2</xdr:col>
      <xdr:colOff>1720850</xdr:colOff>
      <xdr:row>19</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30</xdr:row>
      <xdr:rowOff>1155700</xdr:rowOff>
    </xdr:from>
    <xdr:to>
      <xdr:col>2</xdr:col>
      <xdr:colOff>1162050</xdr:colOff>
      <xdr:row>30</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32</xdr:row>
      <xdr:rowOff>1155700</xdr:rowOff>
    </xdr:from>
    <xdr:to>
      <xdr:col>2</xdr:col>
      <xdr:colOff>1162050</xdr:colOff>
      <xdr:row>32</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39</xdr:row>
      <xdr:rowOff>996950</xdr:rowOff>
    </xdr:from>
    <xdr:to>
      <xdr:col>2</xdr:col>
      <xdr:colOff>1574800</xdr:colOff>
      <xdr:row>39</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41</xdr:row>
      <xdr:rowOff>996950</xdr:rowOff>
    </xdr:from>
    <xdr:to>
      <xdr:col>2</xdr:col>
      <xdr:colOff>1574800</xdr:colOff>
      <xdr:row>41</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0</xdr:rowOff>
    </xdr:from>
    <xdr:to>
      <xdr:col>2</xdr:col>
      <xdr:colOff>1574800</xdr:colOff>
      <xdr:row>48</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0</xdr:rowOff>
    </xdr:from>
    <xdr:to>
      <xdr:col>2</xdr:col>
      <xdr:colOff>1574800</xdr:colOff>
      <xdr:row>48</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14</xdr:row>
      <xdr:rowOff>1155700</xdr:rowOff>
    </xdr:from>
    <xdr:to>
      <xdr:col>2</xdr:col>
      <xdr:colOff>1162050</xdr:colOff>
      <xdr:row>14</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14</xdr:row>
      <xdr:rowOff>1187450</xdr:rowOff>
    </xdr:from>
    <xdr:to>
      <xdr:col>2</xdr:col>
      <xdr:colOff>1720850</xdr:colOff>
      <xdr:row>14</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14</xdr:row>
      <xdr:rowOff>2330450</xdr:rowOff>
    </xdr:from>
    <xdr:to>
      <xdr:col>2</xdr:col>
      <xdr:colOff>3644900</xdr:colOff>
      <xdr:row>14</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13</xdr:row>
      <xdr:rowOff>2330450</xdr:rowOff>
    </xdr:from>
    <xdr:to>
      <xdr:col>2</xdr:col>
      <xdr:colOff>3644900</xdr:colOff>
      <xdr:row>13</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10</xdr:row>
      <xdr:rowOff>1758950</xdr:rowOff>
    </xdr:from>
    <xdr:to>
      <xdr:col>2</xdr:col>
      <xdr:colOff>984250</xdr:colOff>
      <xdr:row>10</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10</xdr:row>
      <xdr:rowOff>831850</xdr:rowOff>
    </xdr:from>
    <xdr:to>
      <xdr:col>2</xdr:col>
      <xdr:colOff>3060700</xdr:colOff>
      <xdr:row>10</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10</xdr:row>
      <xdr:rowOff>825500</xdr:rowOff>
    </xdr:from>
    <xdr:to>
      <xdr:col>2</xdr:col>
      <xdr:colOff>1695450</xdr:colOff>
      <xdr:row>10</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2082800</xdr:colOff>
      <xdr:row>106</xdr:row>
      <xdr:rowOff>203200</xdr:rowOff>
    </xdr:from>
    <xdr:to>
      <xdr:col>0</xdr:col>
      <xdr:colOff>2508250</xdr:colOff>
      <xdr:row>106</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106</xdr:row>
      <xdr:rowOff>44450</xdr:rowOff>
    </xdr:from>
    <xdr:to>
      <xdr:col>0</xdr:col>
      <xdr:colOff>3581400</xdr:colOff>
      <xdr:row>106</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106</xdr:row>
      <xdr:rowOff>203200</xdr:rowOff>
    </xdr:from>
    <xdr:to>
      <xdr:col>3</xdr:col>
      <xdr:colOff>2508250</xdr:colOff>
      <xdr:row>106</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106</xdr:row>
      <xdr:rowOff>44450</xdr:rowOff>
    </xdr:from>
    <xdr:to>
      <xdr:col>3</xdr:col>
      <xdr:colOff>3581400</xdr:colOff>
      <xdr:row>106</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106</xdr:row>
      <xdr:rowOff>205740</xdr:rowOff>
    </xdr:from>
    <xdr:to>
      <xdr:col>6</xdr:col>
      <xdr:colOff>2506980</xdr:colOff>
      <xdr:row>106</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106</xdr:row>
      <xdr:rowOff>45720</xdr:rowOff>
    </xdr:from>
    <xdr:to>
      <xdr:col>6</xdr:col>
      <xdr:colOff>3581400</xdr:colOff>
      <xdr:row>106</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106</xdr:row>
      <xdr:rowOff>203200</xdr:rowOff>
    </xdr:from>
    <xdr:to>
      <xdr:col>1</xdr:col>
      <xdr:colOff>2508250</xdr:colOff>
      <xdr:row>106</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106</xdr:row>
      <xdr:rowOff>44450</xdr:rowOff>
    </xdr:from>
    <xdr:to>
      <xdr:col>1</xdr:col>
      <xdr:colOff>3581400</xdr:colOff>
      <xdr:row>106</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2082800</xdr:colOff>
      <xdr:row>106</xdr:row>
      <xdr:rowOff>203200</xdr:rowOff>
    </xdr:from>
    <xdr:to>
      <xdr:col>0</xdr:col>
      <xdr:colOff>2508250</xdr:colOff>
      <xdr:row>106</xdr:row>
      <xdr:rowOff>323850</xdr:rowOff>
    </xdr:to>
    <xdr:pic>
      <xdr:nvPicPr>
        <xdr:cNvPr id="10" name="Picture 24">
          <a:extLst>
            <a:ext uri="{FF2B5EF4-FFF2-40B4-BE49-F238E27FC236}">
              <a16:creationId xmlns:a16="http://schemas.microsoft.com/office/drawing/2014/main" id="{00000000-0008-0000-0600-00000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106</xdr:row>
      <xdr:rowOff>44450</xdr:rowOff>
    </xdr:from>
    <xdr:to>
      <xdr:col>0</xdr:col>
      <xdr:colOff>3581400</xdr:colOff>
      <xdr:row>106</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106</xdr:row>
      <xdr:rowOff>203200</xdr:rowOff>
    </xdr:from>
    <xdr:to>
      <xdr:col>3</xdr:col>
      <xdr:colOff>2508250</xdr:colOff>
      <xdr:row>106</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106</xdr:row>
      <xdr:rowOff>44450</xdr:rowOff>
    </xdr:from>
    <xdr:to>
      <xdr:col>3</xdr:col>
      <xdr:colOff>3581400</xdr:colOff>
      <xdr:row>106</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106</xdr:row>
      <xdr:rowOff>205740</xdr:rowOff>
    </xdr:from>
    <xdr:to>
      <xdr:col>6</xdr:col>
      <xdr:colOff>2506980</xdr:colOff>
      <xdr:row>106</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106</xdr:row>
      <xdr:rowOff>45720</xdr:rowOff>
    </xdr:from>
    <xdr:to>
      <xdr:col>6</xdr:col>
      <xdr:colOff>3581400</xdr:colOff>
      <xdr:row>106</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106</xdr:row>
      <xdr:rowOff>203200</xdr:rowOff>
    </xdr:from>
    <xdr:to>
      <xdr:col>1</xdr:col>
      <xdr:colOff>2508250</xdr:colOff>
      <xdr:row>106</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106</xdr:row>
      <xdr:rowOff>44450</xdr:rowOff>
    </xdr:from>
    <xdr:to>
      <xdr:col>1</xdr:col>
      <xdr:colOff>3581400</xdr:colOff>
      <xdr:row>106</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8"/>
  <sheetViews>
    <sheetView topLeftCell="A16" zoomScaleNormal="100" workbookViewId="0"/>
  </sheetViews>
  <sheetFormatPr baseColWidth="10" defaultColWidth="0" defaultRowHeight="15.75" zeroHeight="1"/>
  <cols>
    <col min="1" max="1" width="3.7109375" style="28" customWidth="1"/>
    <col min="2" max="2" width="13.140625" style="32" customWidth="1"/>
    <col min="3" max="3" width="46.7109375" style="32" customWidth="1"/>
    <col min="4" max="4" width="82.28515625" style="28" customWidth="1"/>
    <col min="5" max="5" width="15.140625" style="28" customWidth="1"/>
    <col min="6" max="8" width="15.140625" style="28" hidden="1" customWidth="1"/>
    <col min="9" max="255" width="15.140625" style="28" hidden="1"/>
    <col min="256" max="256" width="3.7109375" style="28" hidden="1"/>
    <col min="257" max="257" width="13.140625" style="28" hidden="1"/>
    <col min="258" max="258" width="17" style="28" hidden="1"/>
    <col min="259" max="259" width="120.7109375" style="28" hidden="1"/>
    <col min="260" max="511" width="15.140625" style="28" hidden="1"/>
    <col min="512" max="512" width="3.7109375" style="28" hidden="1"/>
    <col min="513" max="513" width="13.140625" style="28" hidden="1"/>
    <col min="514" max="514" width="17" style="28" hidden="1"/>
    <col min="515" max="515" width="120.7109375" style="28" hidden="1"/>
    <col min="516" max="767" width="15.140625" style="28" hidden="1"/>
    <col min="768" max="768" width="3.7109375" style="28" hidden="1"/>
    <col min="769" max="769" width="13.140625" style="28" hidden="1"/>
    <col min="770" max="770" width="17" style="28" hidden="1"/>
    <col min="771" max="771" width="120.7109375" style="28" hidden="1"/>
    <col min="772" max="1023" width="15.140625" style="28" hidden="1"/>
    <col min="1024" max="1024" width="3.7109375" style="28" hidden="1"/>
    <col min="1025" max="1025" width="13.140625" style="28" hidden="1"/>
    <col min="1026" max="1026" width="17" style="28" hidden="1"/>
    <col min="1027" max="1027" width="120.7109375" style="28" hidden="1"/>
    <col min="1028" max="1279" width="15.140625" style="28" hidden="1"/>
    <col min="1280" max="1280" width="3.7109375" style="28" hidden="1"/>
    <col min="1281" max="1281" width="13.140625" style="28" hidden="1"/>
    <col min="1282" max="1282" width="17" style="28" hidden="1"/>
    <col min="1283" max="1283" width="120.7109375" style="28" hidden="1"/>
    <col min="1284" max="1535" width="15.140625" style="28" hidden="1"/>
    <col min="1536" max="1536" width="3.7109375" style="28" hidden="1"/>
    <col min="1537" max="1537" width="13.140625" style="28" hidden="1"/>
    <col min="1538" max="1538" width="17" style="28" hidden="1"/>
    <col min="1539" max="1539" width="120.7109375" style="28" hidden="1"/>
    <col min="1540" max="1791" width="15.140625" style="28" hidden="1"/>
    <col min="1792" max="1792" width="3.7109375" style="28" hidden="1"/>
    <col min="1793" max="1793" width="13.140625" style="28" hidden="1"/>
    <col min="1794" max="1794" width="17" style="28" hidden="1"/>
    <col min="1795" max="1795" width="120.7109375" style="28" hidden="1"/>
    <col min="1796" max="2047" width="15.140625" style="28" hidden="1"/>
    <col min="2048" max="2048" width="3.7109375" style="28" hidden="1"/>
    <col min="2049" max="2049" width="13.140625" style="28" hidden="1"/>
    <col min="2050" max="2050" width="17" style="28" hidden="1"/>
    <col min="2051" max="2051" width="120.7109375" style="28" hidden="1"/>
    <col min="2052" max="2303" width="15.140625" style="28" hidden="1"/>
    <col min="2304" max="2304" width="3.7109375" style="28" hidden="1"/>
    <col min="2305" max="2305" width="13.140625" style="28" hidden="1"/>
    <col min="2306" max="2306" width="17" style="28" hidden="1"/>
    <col min="2307" max="2307" width="120.7109375" style="28" hidden="1"/>
    <col min="2308" max="2559" width="15.140625" style="28" hidden="1"/>
    <col min="2560" max="2560" width="3.7109375" style="28" hidden="1"/>
    <col min="2561" max="2561" width="13.140625" style="28" hidden="1"/>
    <col min="2562" max="2562" width="17" style="28" hidden="1"/>
    <col min="2563" max="2563" width="120.7109375" style="28" hidden="1"/>
    <col min="2564" max="2815" width="15.140625" style="28" hidden="1"/>
    <col min="2816" max="2816" width="3.7109375" style="28" hidden="1"/>
    <col min="2817" max="2817" width="13.140625" style="28" hidden="1"/>
    <col min="2818" max="2818" width="17" style="28" hidden="1"/>
    <col min="2819" max="2819" width="120.7109375" style="28" hidden="1"/>
    <col min="2820" max="3071" width="15.140625" style="28" hidden="1"/>
    <col min="3072" max="3072" width="3.7109375" style="28" hidden="1"/>
    <col min="3073" max="3073" width="13.140625" style="28" hidden="1"/>
    <col min="3074" max="3074" width="17" style="28" hidden="1"/>
    <col min="3075" max="3075" width="120.7109375" style="28" hidden="1"/>
    <col min="3076" max="3327" width="15.140625" style="28" hidden="1"/>
    <col min="3328" max="3328" width="3.7109375" style="28" hidden="1"/>
    <col min="3329" max="3329" width="13.140625" style="28" hidden="1"/>
    <col min="3330" max="3330" width="17" style="28" hidden="1"/>
    <col min="3331" max="3331" width="120.7109375" style="28" hidden="1"/>
    <col min="3332" max="3583" width="15.140625" style="28" hidden="1"/>
    <col min="3584" max="3584" width="3.7109375" style="28" hidden="1"/>
    <col min="3585" max="3585" width="13.140625" style="28" hidden="1"/>
    <col min="3586" max="3586" width="17" style="28" hidden="1"/>
    <col min="3587" max="3587" width="120.7109375" style="28" hidden="1"/>
    <col min="3588" max="3839" width="15.140625" style="28" hidden="1"/>
    <col min="3840" max="3840" width="3.7109375" style="28" hidden="1"/>
    <col min="3841" max="3841" width="13.140625" style="28" hidden="1"/>
    <col min="3842" max="3842" width="17" style="28" hidden="1"/>
    <col min="3843" max="3843" width="120.7109375" style="28" hidden="1"/>
    <col min="3844" max="4095" width="15.140625" style="28" hidden="1"/>
    <col min="4096" max="4096" width="3.7109375" style="28" hidden="1"/>
    <col min="4097" max="4097" width="13.140625" style="28" hidden="1"/>
    <col min="4098" max="4098" width="17" style="28" hidden="1"/>
    <col min="4099" max="4099" width="120.7109375" style="28" hidden="1"/>
    <col min="4100" max="4351" width="15.140625" style="28" hidden="1"/>
    <col min="4352" max="4352" width="3.7109375" style="28" hidden="1"/>
    <col min="4353" max="4353" width="13.140625" style="28" hidden="1"/>
    <col min="4354" max="4354" width="17" style="28" hidden="1"/>
    <col min="4355" max="4355" width="120.7109375" style="28" hidden="1"/>
    <col min="4356" max="4607" width="15.140625" style="28" hidden="1"/>
    <col min="4608" max="4608" width="3.7109375" style="28" hidden="1"/>
    <col min="4609" max="4609" width="13.140625" style="28" hidden="1"/>
    <col min="4610" max="4610" width="17" style="28" hidden="1"/>
    <col min="4611" max="4611" width="120.7109375" style="28" hidden="1"/>
    <col min="4612" max="4863" width="15.140625" style="28" hidden="1"/>
    <col min="4864" max="4864" width="3.7109375" style="28" hidden="1"/>
    <col min="4865" max="4865" width="13.140625" style="28" hidden="1"/>
    <col min="4866" max="4866" width="17" style="28" hidden="1"/>
    <col min="4867" max="4867" width="120.7109375" style="28" hidden="1"/>
    <col min="4868" max="5119" width="15.140625" style="28" hidden="1"/>
    <col min="5120" max="5120" width="3.7109375" style="28" hidden="1"/>
    <col min="5121" max="5121" width="13.140625" style="28" hidden="1"/>
    <col min="5122" max="5122" width="17" style="28" hidden="1"/>
    <col min="5123" max="5123" width="120.7109375" style="28" hidden="1"/>
    <col min="5124" max="5375" width="15.140625" style="28" hidden="1"/>
    <col min="5376" max="5376" width="3.7109375" style="28" hidden="1"/>
    <col min="5377" max="5377" width="13.140625" style="28" hidden="1"/>
    <col min="5378" max="5378" width="17" style="28" hidden="1"/>
    <col min="5379" max="5379" width="120.7109375" style="28" hidden="1"/>
    <col min="5380" max="5631" width="15.140625" style="28" hidden="1"/>
    <col min="5632" max="5632" width="3.7109375" style="28" hidden="1"/>
    <col min="5633" max="5633" width="13.140625" style="28" hidden="1"/>
    <col min="5634" max="5634" width="17" style="28" hidden="1"/>
    <col min="5635" max="5635" width="120.7109375" style="28" hidden="1"/>
    <col min="5636" max="5887" width="15.140625" style="28" hidden="1"/>
    <col min="5888" max="5888" width="3.7109375" style="28" hidden="1"/>
    <col min="5889" max="5889" width="13.140625" style="28" hidden="1"/>
    <col min="5890" max="5890" width="17" style="28" hidden="1"/>
    <col min="5891" max="5891" width="120.7109375" style="28" hidden="1"/>
    <col min="5892" max="6143" width="15.140625" style="28" hidden="1"/>
    <col min="6144" max="6144" width="3.7109375" style="28" hidden="1"/>
    <col min="6145" max="6145" width="13.140625" style="28" hidden="1"/>
    <col min="6146" max="6146" width="17" style="28" hidden="1"/>
    <col min="6147" max="6147" width="120.7109375" style="28" hidden="1"/>
    <col min="6148" max="6399" width="15.140625" style="28" hidden="1"/>
    <col min="6400" max="6400" width="3.7109375" style="28" hidden="1"/>
    <col min="6401" max="6401" width="13.140625" style="28" hidden="1"/>
    <col min="6402" max="6402" width="17" style="28" hidden="1"/>
    <col min="6403" max="6403" width="120.7109375" style="28" hidden="1"/>
    <col min="6404" max="6655" width="15.140625" style="28" hidden="1"/>
    <col min="6656" max="6656" width="3.7109375" style="28" hidden="1"/>
    <col min="6657" max="6657" width="13.140625" style="28" hidden="1"/>
    <col min="6658" max="6658" width="17" style="28" hidden="1"/>
    <col min="6659" max="6659" width="120.7109375" style="28" hidden="1"/>
    <col min="6660" max="6911" width="15.140625" style="28" hidden="1"/>
    <col min="6912" max="6912" width="3.7109375" style="28" hidden="1"/>
    <col min="6913" max="6913" width="13.140625" style="28" hidden="1"/>
    <col min="6914" max="6914" width="17" style="28" hidden="1"/>
    <col min="6915" max="6915" width="120.7109375" style="28" hidden="1"/>
    <col min="6916" max="7167" width="15.140625" style="28" hidden="1"/>
    <col min="7168" max="7168" width="3.7109375" style="28" hidden="1"/>
    <col min="7169" max="7169" width="13.140625" style="28" hidden="1"/>
    <col min="7170" max="7170" width="17" style="28" hidden="1"/>
    <col min="7171" max="7171" width="120.7109375" style="28" hidden="1"/>
    <col min="7172" max="7423" width="15.140625" style="28" hidden="1"/>
    <col min="7424" max="7424" width="3.7109375" style="28" hidden="1"/>
    <col min="7425" max="7425" width="13.140625" style="28" hidden="1"/>
    <col min="7426" max="7426" width="17" style="28" hidden="1"/>
    <col min="7427" max="7427" width="120.7109375" style="28" hidden="1"/>
    <col min="7428" max="7679" width="15.140625" style="28" hidden="1"/>
    <col min="7680" max="7680" width="3.7109375" style="28" hidden="1"/>
    <col min="7681" max="7681" width="13.140625" style="28" hidden="1"/>
    <col min="7682" max="7682" width="17" style="28" hidden="1"/>
    <col min="7683" max="7683" width="120.7109375" style="28" hidden="1"/>
    <col min="7684" max="7935" width="15.140625" style="28" hidden="1"/>
    <col min="7936" max="7936" width="3.7109375" style="28" hidden="1"/>
    <col min="7937" max="7937" width="13.140625" style="28" hidden="1"/>
    <col min="7938" max="7938" width="17" style="28" hidden="1"/>
    <col min="7939" max="7939" width="120.7109375" style="28" hidden="1"/>
    <col min="7940" max="8191" width="15.140625" style="28" hidden="1"/>
    <col min="8192" max="8192" width="3.7109375" style="28" hidden="1"/>
    <col min="8193" max="8193" width="13.140625" style="28" hidden="1"/>
    <col min="8194" max="8194" width="17" style="28" hidden="1"/>
    <col min="8195" max="8195" width="120.7109375" style="28" hidden="1"/>
    <col min="8196" max="8447" width="15.140625" style="28" hidden="1"/>
    <col min="8448" max="8448" width="3.7109375" style="28" hidden="1"/>
    <col min="8449" max="8449" width="13.140625" style="28" hidden="1"/>
    <col min="8450" max="8450" width="17" style="28" hidden="1"/>
    <col min="8451" max="8451" width="120.7109375" style="28" hidden="1"/>
    <col min="8452" max="8703" width="15.140625" style="28" hidden="1"/>
    <col min="8704" max="8704" width="3.7109375" style="28" hidden="1"/>
    <col min="8705" max="8705" width="13.140625" style="28" hidden="1"/>
    <col min="8706" max="8706" width="17" style="28" hidden="1"/>
    <col min="8707" max="8707" width="120.7109375" style="28" hidden="1"/>
    <col min="8708" max="8959" width="15.140625" style="28" hidden="1"/>
    <col min="8960" max="8960" width="3.7109375" style="28" hidden="1"/>
    <col min="8961" max="8961" width="13.140625" style="28" hidden="1"/>
    <col min="8962" max="8962" width="17" style="28" hidden="1"/>
    <col min="8963" max="8963" width="120.7109375" style="28" hidden="1"/>
    <col min="8964" max="9215" width="15.140625" style="28" hidden="1"/>
    <col min="9216" max="9216" width="3.7109375" style="28" hidden="1"/>
    <col min="9217" max="9217" width="13.140625" style="28" hidden="1"/>
    <col min="9218" max="9218" width="17" style="28" hidden="1"/>
    <col min="9219" max="9219" width="120.7109375" style="28" hidden="1"/>
    <col min="9220" max="9471" width="15.140625" style="28" hidden="1"/>
    <col min="9472" max="9472" width="3.7109375" style="28" hidden="1"/>
    <col min="9473" max="9473" width="13.140625" style="28" hidden="1"/>
    <col min="9474" max="9474" width="17" style="28" hidden="1"/>
    <col min="9475" max="9475" width="120.7109375" style="28" hidden="1"/>
    <col min="9476" max="9727" width="15.140625" style="28" hidden="1"/>
    <col min="9728" max="9728" width="3.7109375" style="28" hidden="1"/>
    <col min="9729" max="9729" width="13.140625" style="28" hidden="1"/>
    <col min="9730" max="9730" width="17" style="28" hidden="1"/>
    <col min="9731" max="9731" width="120.7109375" style="28" hidden="1"/>
    <col min="9732" max="9983" width="15.140625" style="28" hidden="1"/>
    <col min="9984" max="9984" width="3.7109375" style="28" hidden="1"/>
    <col min="9985" max="9985" width="13.140625" style="28" hidden="1"/>
    <col min="9986" max="9986" width="17" style="28" hidden="1"/>
    <col min="9987" max="9987" width="120.7109375" style="28" hidden="1"/>
    <col min="9988" max="10239" width="15.140625" style="28" hidden="1"/>
    <col min="10240" max="10240" width="3.7109375" style="28" hidden="1"/>
    <col min="10241" max="10241" width="13.140625" style="28" hidden="1"/>
    <col min="10242" max="10242" width="17" style="28" hidden="1"/>
    <col min="10243" max="10243" width="120.7109375" style="28" hidden="1"/>
    <col min="10244" max="10495" width="15.140625" style="28" hidden="1"/>
    <col min="10496" max="10496" width="3.7109375" style="28" hidden="1"/>
    <col min="10497" max="10497" width="13.140625" style="28" hidden="1"/>
    <col min="10498" max="10498" width="17" style="28" hidden="1"/>
    <col min="10499" max="10499" width="120.7109375" style="28" hidden="1"/>
    <col min="10500" max="10751" width="15.140625" style="28" hidden="1"/>
    <col min="10752" max="10752" width="3.7109375" style="28" hidden="1"/>
    <col min="10753" max="10753" width="13.140625" style="28" hidden="1"/>
    <col min="10754" max="10754" width="17" style="28" hidden="1"/>
    <col min="10755" max="10755" width="120.7109375" style="28" hidden="1"/>
    <col min="10756" max="11007" width="15.140625" style="28" hidden="1"/>
    <col min="11008" max="11008" width="3.7109375" style="28" hidden="1"/>
    <col min="11009" max="11009" width="13.140625" style="28" hidden="1"/>
    <col min="11010" max="11010" width="17" style="28" hidden="1"/>
    <col min="11011" max="11011" width="120.7109375" style="28" hidden="1"/>
    <col min="11012" max="11263" width="15.140625" style="28" hidden="1"/>
    <col min="11264" max="11264" width="3.7109375" style="28" hidden="1"/>
    <col min="11265" max="11265" width="13.140625" style="28" hidden="1"/>
    <col min="11266" max="11266" width="17" style="28" hidden="1"/>
    <col min="11267" max="11267" width="120.7109375" style="28" hidden="1"/>
    <col min="11268" max="11519" width="15.140625" style="28" hidden="1"/>
    <col min="11520" max="11520" width="3.7109375" style="28" hidden="1"/>
    <col min="11521" max="11521" width="13.140625" style="28" hidden="1"/>
    <col min="11522" max="11522" width="17" style="28" hidden="1"/>
    <col min="11523" max="11523" width="120.7109375" style="28" hidden="1"/>
    <col min="11524" max="11775" width="15.140625" style="28" hidden="1"/>
    <col min="11776" max="11776" width="3.7109375" style="28" hidden="1"/>
    <col min="11777" max="11777" width="13.140625" style="28" hidden="1"/>
    <col min="11778" max="11778" width="17" style="28" hidden="1"/>
    <col min="11779" max="11779" width="120.7109375" style="28" hidden="1"/>
    <col min="11780" max="12031" width="15.140625" style="28" hidden="1"/>
    <col min="12032" max="12032" width="3.7109375" style="28" hidden="1"/>
    <col min="12033" max="12033" width="13.140625" style="28" hidden="1"/>
    <col min="12034" max="12034" width="17" style="28" hidden="1"/>
    <col min="12035" max="12035" width="120.7109375" style="28" hidden="1"/>
    <col min="12036" max="12287" width="15.140625" style="28" hidden="1"/>
    <col min="12288" max="12288" width="3.7109375" style="28" hidden="1"/>
    <col min="12289" max="12289" width="13.140625" style="28" hidden="1"/>
    <col min="12290" max="12290" width="17" style="28" hidden="1"/>
    <col min="12291" max="12291" width="120.7109375" style="28" hidden="1"/>
    <col min="12292" max="12543" width="15.140625" style="28" hidden="1"/>
    <col min="12544" max="12544" width="3.7109375" style="28" hidden="1"/>
    <col min="12545" max="12545" width="13.140625" style="28" hidden="1"/>
    <col min="12546" max="12546" width="17" style="28" hidden="1"/>
    <col min="12547" max="12547" width="120.7109375" style="28" hidden="1"/>
    <col min="12548" max="12799" width="15.140625" style="28" hidden="1"/>
    <col min="12800" max="12800" width="3.7109375" style="28" hidden="1"/>
    <col min="12801" max="12801" width="13.140625" style="28" hidden="1"/>
    <col min="12802" max="12802" width="17" style="28" hidden="1"/>
    <col min="12803" max="12803" width="120.7109375" style="28" hidden="1"/>
    <col min="12804" max="13055" width="15.140625" style="28" hidden="1"/>
    <col min="13056" max="13056" width="3.7109375" style="28" hidden="1"/>
    <col min="13057" max="13057" width="13.140625" style="28" hidden="1"/>
    <col min="13058" max="13058" width="17" style="28" hidden="1"/>
    <col min="13059" max="13059" width="120.7109375" style="28" hidden="1"/>
    <col min="13060" max="13311" width="15.140625" style="28" hidden="1"/>
    <col min="13312" max="13312" width="3.7109375" style="28" hidden="1"/>
    <col min="13313" max="13313" width="13.140625" style="28" hidden="1"/>
    <col min="13314" max="13314" width="17" style="28" hidden="1"/>
    <col min="13315" max="13315" width="120.7109375" style="28" hidden="1"/>
    <col min="13316" max="13567" width="15.140625" style="28" hidden="1"/>
    <col min="13568" max="13568" width="3.7109375" style="28" hidden="1"/>
    <col min="13569" max="13569" width="13.140625" style="28" hidden="1"/>
    <col min="13570" max="13570" width="17" style="28" hidden="1"/>
    <col min="13571" max="13571" width="120.7109375" style="28" hidden="1"/>
    <col min="13572" max="13823" width="15.140625" style="28" hidden="1"/>
    <col min="13824" max="13824" width="3.7109375" style="28" hidden="1"/>
    <col min="13825" max="13825" width="13.140625" style="28" hidden="1"/>
    <col min="13826" max="13826" width="17" style="28" hidden="1"/>
    <col min="13827" max="13827" width="120.7109375" style="28" hidden="1"/>
    <col min="13828" max="14079" width="15.140625" style="28" hidden="1"/>
    <col min="14080" max="14080" width="3.7109375" style="28" hidden="1"/>
    <col min="14081" max="14081" width="13.140625" style="28" hidden="1"/>
    <col min="14082" max="14082" width="17" style="28" hidden="1"/>
    <col min="14083" max="14083" width="120.7109375" style="28" hidden="1"/>
    <col min="14084" max="14335" width="15.140625" style="28" hidden="1"/>
    <col min="14336" max="14336" width="3.7109375" style="28" hidden="1"/>
    <col min="14337" max="14337" width="13.140625" style="28" hidden="1"/>
    <col min="14338" max="14338" width="17" style="28" hidden="1"/>
    <col min="14339" max="14339" width="120.7109375" style="28" hidden="1"/>
    <col min="14340" max="14591" width="15.140625" style="28" hidden="1"/>
    <col min="14592" max="14592" width="3.7109375" style="28" hidden="1"/>
    <col min="14593" max="14593" width="13.140625" style="28" hidden="1"/>
    <col min="14594" max="14594" width="17" style="28" hidden="1"/>
    <col min="14595" max="14595" width="120.7109375" style="28" hidden="1"/>
    <col min="14596" max="14847" width="15.140625" style="28" hidden="1"/>
    <col min="14848" max="14848" width="3.7109375" style="28" hidden="1"/>
    <col min="14849" max="14849" width="13.140625" style="28" hidden="1"/>
    <col min="14850" max="14850" width="17" style="28" hidden="1"/>
    <col min="14851" max="14851" width="120.7109375" style="28" hidden="1"/>
    <col min="14852" max="15103" width="15.140625" style="28" hidden="1"/>
    <col min="15104" max="15104" width="3.7109375" style="28" hidden="1"/>
    <col min="15105" max="15105" width="13.140625" style="28" hidden="1"/>
    <col min="15106" max="15106" width="17" style="28" hidden="1"/>
    <col min="15107" max="15107" width="120.7109375" style="28" hidden="1"/>
    <col min="15108" max="15359" width="15.140625" style="28" hidden="1"/>
    <col min="15360" max="15360" width="3.7109375" style="28" hidden="1"/>
    <col min="15361" max="15361" width="13.140625" style="28" hidden="1"/>
    <col min="15362" max="15362" width="17" style="28" hidden="1"/>
    <col min="15363" max="15363" width="120.7109375" style="28" hidden="1"/>
    <col min="15364" max="15615" width="15.140625" style="28" hidden="1"/>
    <col min="15616" max="15616" width="3.7109375" style="28" hidden="1"/>
    <col min="15617" max="15617" width="13.140625" style="28" hidden="1"/>
    <col min="15618" max="15618" width="17" style="28" hidden="1"/>
    <col min="15619" max="15619" width="120.7109375" style="28" hidden="1"/>
    <col min="15620" max="15871" width="15.140625" style="28" hidden="1"/>
    <col min="15872" max="15872" width="3.7109375" style="28" hidden="1"/>
    <col min="15873" max="15873" width="13.140625" style="28" hidden="1"/>
    <col min="15874" max="15874" width="17" style="28" hidden="1"/>
    <col min="15875" max="15875" width="120.7109375" style="28" hidden="1"/>
    <col min="15876" max="16127" width="15.140625" style="28" hidden="1"/>
    <col min="16128" max="16128" width="3.7109375" style="28" hidden="1"/>
    <col min="16129" max="16129" width="13.140625" style="28" hidden="1"/>
    <col min="16130" max="16130" width="17" style="28" hidden="1"/>
    <col min="16131" max="16131" width="120.7109375" style="28" hidden="1"/>
    <col min="16132" max="16384" width="15.140625" style="28" hidden="1"/>
  </cols>
  <sheetData>
    <row r="1" spans="2:26"/>
    <row r="2" spans="2:26" ht="34.35" customHeight="1">
      <c r="B2" s="84"/>
      <c r="C2" s="84"/>
      <c r="D2" s="85" t="s">
        <v>1721</v>
      </c>
      <c r="E2" s="83"/>
    </row>
    <row r="3" spans="2:26" s="25" customFormat="1" ht="30" customHeight="1">
      <c r="B3" s="306"/>
      <c r="C3" s="307"/>
      <c r="D3" s="85" t="s">
        <v>1720</v>
      </c>
    </row>
    <row r="4" spans="2:26" s="25" customFormat="1" ht="24" customHeight="1">
      <c r="B4" s="311" t="str">
        <f>IF(Declaration!$I$4="English",Languages!A12,IF(Declaration!$I$4="French",Languages!B12,IF(Declaration!$I$4="Spanish",Languages!C12,IF(Declaration!$I$4="German",Languages!D12,IF(Declaration!$I$4="Chinese",Languages!E12,IF(Declaration!$I$4="Japanese",Languages!F12,IF(Declaration!$I$4="Portugese",Languages!G12)))))))</f>
        <v>Einleitung</v>
      </c>
      <c r="C4" s="312"/>
      <c r="D4" s="313"/>
      <c r="E4" s="27"/>
      <c r="F4" s="27"/>
      <c r="G4" s="27"/>
      <c r="H4" s="27"/>
      <c r="I4" s="27"/>
      <c r="J4" s="27"/>
      <c r="K4" s="27"/>
      <c r="L4" s="27"/>
      <c r="M4" s="27"/>
      <c r="N4" s="27"/>
      <c r="O4" s="27"/>
      <c r="P4" s="27"/>
      <c r="Q4" s="27"/>
      <c r="R4" s="27"/>
      <c r="S4" s="27"/>
      <c r="T4" s="27"/>
      <c r="U4" s="27"/>
      <c r="V4" s="27"/>
      <c r="W4" s="27"/>
      <c r="X4" s="27"/>
      <c r="Y4" s="27"/>
      <c r="Z4" s="27"/>
    </row>
    <row r="5" spans="2:26" ht="18" customHeight="1">
      <c r="B5" s="320" t="str">
        <f>IF(Declaration!$I$4="English",Languages!A13,IF(Declaration!$I$4="French",Languages!B13,IF(Declaration!$I$4="Spanish",Languages!C13,IF(Declaration!$I$4="German",Languages!D13,IF(Declaration!$I$4="Chinese",Languages!E13,IF(Declaration!$I$4="Japanese",Languages!F13,IF(Declaration!$I$4="Portugese",Languages!G13)))))))</f>
        <v>Über das Slavery &amp; Trafficking Risk Template (STRT) (Vorlage zu den Risiken von Sklaverei und Menschenhandel)</v>
      </c>
      <c r="C5" s="321"/>
      <c r="D5" s="322"/>
      <c r="E5" s="27"/>
    </row>
    <row r="6" spans="2:26" ht="55.35" customHeight="1">
      <c r="B6" s="314" t="str">
        <f>IF(Declaration!$I$4="English",Languages!A14,IF(Declaration!$I$4="French",Languages!B14,IF(Declaration!$I$4="Spanish",Languages!C14,IF(Declaration!$I$4="German",Languages!D14,IF(Declaration!$I$4="Chinese",Languages!E14,IF(Declaration!$I$4="Japanese",Languages!F14,IF(Declaration!$I$4="Portugese",Languages!G14)))))))</f>
        <v>Die STRT ist eine kostenlose Open-Source-Vorlage, die verwendet wird, um Organisation bei ihren Compliance-Programmen gegen Sklaverei und Menschenhandel zu unterstützen. Das Ziel dieser Vorlage ist es, als einzige Standardumfrage zu dienen, die von Organisation weltweit zur Erfassung und Weitergabe von Risiken für Sklaverei und Menschenhandel sowie Compliance-relevanter Daten verwendet wird. Von einem aus mehreren Interessenvertretern bestehenden Entwicklungsgremium verwaltet, erfüllt die Vorlage die wachsenden Bedürfnisse nach einem standardisierten Ansatz für den Datenaustausch in der Lieferkette.</v>
      </c>
      <c r="C6" s="315"/>
      <c r="D6" s="316"/>
      <c r="E6" s="27"/>
    </row>
    <row r="7" spans="2:26" ht="18.600000000000001" customHeight="1">
      <c r="B7" s="317" t="str">
        <f>IF(Declaration!$I$4="English",Languages!A15,IF(Declaration!$I$4="French",Languages!B15,IF(Declaration!$I$4="Spanish",Languages!C15,IF(Declaration!$I$4="German",Languages!D15,IF(Declaration!$I$4="Chinese",Languages!E15,IF(Declaration!$I$4="Japanese",Languages!F15,IF(Declaration!$I$4="Portugese",Languages!G15)))))))</f>
        <v>Warum fülle ich die STRT aus?</v>
      </c>
      <c r="C7" s="318"/>
      <c r="D7" s="319"/>
      <c r="E7" s="27"/>
    </row>
    <row r="8" spans="2:26" ht="21" customHeight="1">
      <c r="B8" s="314" t="str">
        <f>IF(Declaration!$I$4="English",Languages!A16,IF(Declaration!$I$4="French",Languages!B16,IF(Declaration!$I$4="Spanish",Languages!C16,IF(Declaration!$I$4="German",Languages!D16,IF(Declaration!$I$4="Chinese",Languages!E16,IF(Declaration!$I$4="Japanese",Languages!F16,IF(Declaration!$I$4="Portugese",Languages!G16)))))))</f>
        <v>Sie füllen mit großer Wahrscheinlichkeit die STRT auf Anforderung eines oder mehrerer Ihrer Kunden aus.</v>
      </c>
      <c r="C8" s="315"/>
      <c r="D8" s="316"/>
      <c r="E8" s="27"/>
    </row>
    <row r="9" spans="2:26" ht="47.85" customHeight="1">
      <c r="B9" s="314" t="str">
        <f>IF(Declaration!$I$4="English",Languages!A17,IF(Declaration!$I$4="French",Languages!B17,IF(Declaration!$I$4="Spanish",Languages!C17,IF(Declaration!$I$4="German",Languages!D17,IF(Declaration!$I$4="Chinese",Languages!E17,IF(Declaration!$I$4="Japanese",Languages!F17,IF(Declaration!$I$4="Portugese",Languages!G17)))))))</f>
        <v>Sektoren wie Ihr Kunde, sehen sich vermehrten gesetzlichen Anforderungen und steigendem Druck gegenüber, ihre potentiellen Auswirkungen auf Sklaverei und Menschenhandel anzugehen. Sie reagieren, indem sie proaktive Maßnahmen zur Erfassung von Daten ihrer Lieferanten wie Sie ergreifen, um ihre Maßnahmen zur Risikominimierung besser auszurichten und zu priorisieren, und in einigen Fällen ihre öffentlichen Offenlegungserklärungen zu verbessern.</v>
      </c>
      <c r="C9" s="315"/>
      <c r="D9" s="316"/>
      <c r="E9" s="27"/>
    </row>
    <row r="10" spans="2:26" ht="22.5" customHeight="1">
      <c r="B10" s="317" t="str">
        <f>IF(Declaration!$I$4="English",Languages!A18,IF(Declaration!$I$4="French",Languages!B18,IF(Declaration!$I$4="Spanish",Languages!C18,IF(Declaration!$I$4="German",Languages!D18,IF(Declaration!$I$4="Chinese",Languages!E18,IF(Declaration!$I$4="Japanese",Languages!F18,IF(Declaration!$I$4="Portugese",Languages!G18)))))))</f>
        <v>Wie funktioniert die STRT?</v>
      </c>
      <c r="C10" s="318"/>
      <c r="D10" s="319"/>
      <c r="E10" s="27"/>
    </row>
    <row r="11" spans="2:26" ht="63.6" customHeight="1">
      <c r="B11" s="314" t="str">
        <f>IF(Declaration!$I$4="English",Languages!A19,IF(Declaration!$I$4="French",Languages!B19,IF(Declaration!$I$4="Spanish",Languages!C19,IF(Declaration!$I$4="German",Languages!D19,IF(Declaration!$I$4="Chinese",Languages!E19,IF(Declaration!$I$4="Japanese",Languages!F19,IF(Declaration!$I$4="Portugese",Languages!G19)))))))</f>
        <v>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v>
      </c>
      <c r="C11" s="315"/>
      <c r="D11" s="316"/>
      <c r="E11" s="27"/>
    </row>
    <row r="12" spans="2:26" ht="22.5" customHeight="1">
      <c r="B12" s="317" t="str">
        <f>IF(Declaration!$I$4="English",Languages!A20,IF(Declaration!$I$4="French",Languages!B18,IF(Declaration!$I$4="Spanish",Languages!C18,IF(Declaration!$I$4="German",Languages!D18,IF(Declaration!$I$4="Chinese",Languages!E18,IF(Declaration!$I$4="Japanese",Languages!F18,IF(Declaration!$I$4="Portugese",Languages!G18)))))))</f>
        <v>Wie funktioniert die STRT?</v>
      </c>
      <c r="C12" s="318"/>
      <c r="D12" s="319"/>
      <c r="E12" s="27"/>
    </row>
    <row r="13" spans="2:26" s="183" customFormat="1" ht="264.75" customHeight="1">
      <c r="B13" s="314" t="str">
        <f>IF(Declaration!$I$4="English",Languages!A21,IF(Declaration!$I$4="French",Languages!B21,IF(Declaration!$I$4="Spanish",Languages!C21,IF(Declaration!$I$4="German",Languages!D21,IF(Declaration!$I$4="Chinese",Languages!E21,IF(Declaration!$I$4="Japanese",Languages!F21,IF(Declaration!$I$4="Portugese",Languages!G21)))))))</f>
        <v>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&gt;Kanadisches Zolltarifgesetz (Nr. 9897.00.00)
Die STRT (Slavery &amp; Trafficking Risk Template; Risikovorlage zu Sklaverei und Menschenhandel) hilft Unternehmen wie Ihren Kunden auch bei der Bewältigung von Zwangsarbeitsrisiken im Zusammenhang mit der Autonomen Region Xinjiang Uigur in China, einschließlich der unfreiwilligen Versetzung von Arbeitern aus Xinjiang zu Fabriken in ganz China. Sie hilft Unternehmen ferner bei der Offenlegung international anerkannter Indikatoren für Zwangsarbeit im Rahmen von Nachhaltigkeitsberichten wie der Global Reporting Initiative (GRI).</v>
      </c>
      <c r="C13" s="315"/>
      <c r="D13" s="316"/>
      <c r="E13" s="184"/>
    </row>
    <row r="14" spans="2:26" s="25" customFormat="1" ht="24" customHeight="1">
      <c r="B14" s="311" t="str">
        <f>IF(Declaration!$I$4="English",Languages!A22,IF(Declaration!$I$4="French",Languages!B22,IF(Declaration!$I$4="Spanish",Languages!C22,IF(Declaration!$I$4="German",Languages!D22,IF(Declaration!$I$4="Chinese",Languages!E22,IF(Declaration!$I$4="Japanese",Languages!F22,IF(Declaration!$I$4="Portugese",Languages!G22)))))))</f>
        <v>Reiter „Deklaration“</v>
      </c>
      <c r="C14" s="312"/>
      <c r="D14" s="313"/>
      <c r="E14" s="27"/>
      <c r="F14" s="27"/>
      <c r="G14" s="27"/>
      <c r="H14" s="27"/>
      <c r="I14" s="27"/>
      <c r="J14" s="27"/>
      <c r="K14" s="27"/>
      <c r="L14" s="27"/>
      <c r="M14" s="27"/>
      <c r="N14" s="27"/>
      <c r="O14" s="27"/>
      <c r="P14" s="27"/>
      <c r="Q14" s="27"/>
      <c r="R14" s="27"/>
      <c r="S14" s="27"/>
      <c r="T14" s="27"/>
      <c r="U14" s="27"/>
      <c r="V14" s="27"/>
      <c r="W14" s="27"/>
      <c r="X14" s="27"/>
      <c r="Y14" s="27"/>
      <c r="Z14" s="27"/>
    </row>
    <row r="15" spans="2:26" s="25" customFormat="1" ht="40.35" customHeight="1">
      <c r="B15" s="303" t="str">
        <f>IF(Declaration!$I$4="English",Languages!A23,IF(Declaration!$I$4="French",Languages!B23,IF(Declaration!$I$4="Spanish",Languages!C23,IF(Declaration!$I$4="German",Languages!D23,IF(Declaration!$I$4="Chinese",Languages!E23,IF(Declaration!$I$4="Japanese",Languages!F23,IF(Declaration!$I$4="Portugese",Languages!G23)))))))</f>
        <v>Dieser Reiter enthält die Fragen der STRT-Umfrage, die Sie ausfüllen und Ihrem Kunden einreichen müssen, und identifiziert die erforderlichen Belegunterlagen, die gemeinsam mit der STRT eingereicht werden müssen.</v>
      </c>
      <c r="C15" s="304"/>
      <c r="D15" s="305"/>
      <c r="E15" s="27"/>
      <c r="F15" s="27"/>
      <c r="G15" s="27"/>
      <c r="H15" s="27"/>
      <c r="I15" s="27"/>
      <c r="J15" s="27"/>
      <c r="K15" s="27"/>
      <c r="L15" s="27"/>
      <c r="M15" s="27"/>
      <c r="N15" s="27"/>
      <c r="O15" s="27"/>
      <c r="P15" s="27"/>
      <c r="Q15" s="27"/>
      <c r="R15" s="27"/>
      <c r="S15" s="27"/>
      <c r="T15" s="27"/>
      <c r="U15" s="27"/>
      <c r="V15" s="27"/>
      <c r="W15" s="27"/>
      <c r="X15" s="27"/>
      <c r="Y15" s="27"/>
      <c r="Z15" s="27"/>
    </row>
    <row r="16" spans="2:26" s="25" customFormat="1" ht="24" customHeight="1">
      <c r="B16" s="300" t="str">
        <f>IF(Declaration!$I$4="English",Languages!A24,IF(Declaration!$I$4="French",Languages!B24,IF(Declaration!$I$4="Spanish",Languages!C24,IF(Declaration!$I$4="German",Languages!D24,IF(Declaration!$I$4="Chinese",Languages!E24,IF(Declaration!$I$4="Japanese",Languages!F24,IF(Declaration!$I$4="Portugese",Languages!G24)))))))</f>
        <v>Reiter „Länder“</v>
      </c>
      <c r="C16" s="301"/>
      <c r="D16" s="302"/>
      <c r="E16" s="27"/>
      <c r="F16" s="27"/>
      <c r="G16" s="27"/>
      <c r="H16" s="27"/>
      <c r="I16" s="27"/>
      <c r="J16" s="27"/>
      <c r="K16" s="27"/>
      <c r="L16" s="27"/>
      <c r="M16" s="27"/>
      <c r="N16" s="27"/>
      <c r="O16" s="27"/>
      <c r="P16" s="27"/>
      <c r="Q16" s="27"/>
      <c r="R16" s="27"/>
      <c r="S16" s="27"/>
      <c r="T16" s="27"/>
      <c r="U16" s="27"/>
      <c r="V16" s="27"/>
      <c r="W16" s="27"/>
      <c r="X16" s="27"/>
      <c r="Y16" s="27"/>
      <c r="Z16" s="27"/>
    </row>
    <row r="17" spans="2:26" ht="32.85" customHeight="1">
      <c r="B17" s="303" t="str">
        <f>IF(Declaration!$I$4="English",Languages!A25,IF(Declaration!$I$4="French",Languages!B25,IF(Declaration!$I$4="Spanish",Languages!C25,IF(Declaration!$I$4="German",Languages!D25,IF(Declaration!$I$4="Chinese",Languages!E25,IF(Declaration!$I$4="Japanese",Languages!F25,IF(Declaration!$I$4="Portugese",Languages!G25)))))))</f>
        <v>Verwenden Sie diesen Reiter, um die Länder, in denen Ihr Organisation tätig ist, entsprechend Frage 1 auszuwählen, und als Referenz bei der Beantwortung von Frage 2.</v>
      </c>
      <c r="C17" s="304"/>
      <c r="D17" s="305"/>
      <c r="E17" s="27"/>
    </row>
    <row r="18" spans="2:26" ht="32.85" customHeight="1">
      <c r="B18" s="300" t="str">
        <f>IF(Declaration!$I$4="English",Languages!A26,IF(Declaration!$I$4="French",Languages!B26,IF(Declaration!$I$4="Spanish",Languages!C26,IF(Declaration!$I$4="German",Languages!D26,IF(Declaration!$I$4="Chinese",Languages!E26,IF(Declaration!$I$4="Japanese",Languages!F26,IF(Declaration!$I$4="Portugese",Languages!G26)))))))</f>
        <v>Registerkarte Chinesische Provinzen und Städte</v>
      </c>
      <c r="C18" s="301"/>
      <c r="D18" s="302"/>
      <c r="E18" s="27"/>
    </row>
    <row r="19" spans="2:26" ht="32.85" customHeight="1">
      <c r="B19" s="303" t="str">
        <f>IF(Declaration!$I$4="English",Languages!A27,IF(Declaration!$I$4="French",Languages!B27,IF(Declaration!$I$4="Spanish",Languages!C27,IF(Declaration!$I$4="German",Languages!D27,IF(Declaration!$I$4="Chinese",Languages!E27,IF(Declaration!$I$4="Japanese",Languages!F27,IF(Declaration!$I$4="Portugese",Languages!G27)))))))</f>
        <v>Benutzen Sie diese Registerkarte zur Auswahl der für Ihr Unternehmen relevanten chinesischen Provinzen und Städte, wie in Frage 3 gefordert.</v>
      </c>
      <c r="C19" s="304"/>
      <c r="D19" s="305"/>
      <c r="E19" s="27"/>
    </row>
    <row r="20" spans="2:26" s="25" customFormat="1" ht="24" customHeight="1">
      <c r="B20" s="308" t="str">
        <f>IF(Declaration!$I$4="English",Languages!A28,IF(Declaration!$I$4="French",Languages!B28,IF(Declaration!$I$4="Spanish",Languages!C28,IF(Declaration!$I$4="German",Languages!D28,IF(Declaration!$I$4="Chinese",Languages!E28,IF(Declaration!$I$4="Japanese",Languages!F28,IF(Declaration!$I$4="Portugese",Languages!G28)))))))</f>
        <v>Reiter „Branchen“</v>
      </c>
      <c r="C20" s="309"/>
      <c r="D20" s="310"/>
      <c r="E20" s="27"/>
      <c r="F20" s="27"/>
      <c r="G20" s="27"/>
      <c r="H20" s="27"/>
      <c r="I20" s="27"/>
      <c r="J20" s="27"/>
      <c r="K20" s="27"/>
      <c r="L20" s="27"/>
      <c r="M20" s="27"/>
      <c r="N20" s="27"/>
      <c r="O20" s="27"/>
      <c r="P20" s="27"/>
      <c r="Q20" s="27"/>
      <c r="R20" s="27"/>
      <c r="S20" s="27"/>
      <c r="T20" s="27"/>
      <c r="U20" s="27"/>
      <c r="V20" s="27"/>
      <c r="W20" s="27"/>
      <c r="X20" s="27"/>
      <c r="Y20" s="27"/>
      <c r="Z20" s="27"/>
    </row>
    <row r="21" spans="2:26" ht="32.1" customHeight="1">
      <c r="B21" s="303" t="str">
        <f>IF(Declaration!$I$4="English",Languages!A29,IF(Declaration!$I$4="French",Languages!B29,IF(Declaration!$I$4="Spanish",Languages!C29,IF(Declaration!$I$4="German",Languages!D29,IF(Declaration!$I$4="Chinese",Languages!E29,IF(Declaration!$I$4="Japanese",Languages!F29,IF(Declaration!$I$4="Portugese",Languages!G29)))))))</f>
        <v>Verwenden Sie bitte diesen Reiter, um die für Ihre Organisation und Lieferanten relevanten Branchen auszuwählen, wie in den Fragen 4A und 4B gefordert.</v>
      </c>
      <c r="C21" s="304"/>
      <c r="D21" s="305"/>
      <c r="E21" s="27"/>
    </row>
    <row r="22" spans="2:26" s="25" customFormat="1" ht="24" customHeight="1">
      <c r="B22" s="300" t="str">
        <f>IF(Declaration!$I$4="English",Languages!A30,IF(Declaration!$I$4="French",Languages!B30,IF(Declaration!$I$4="Spanish",Languages!C30,IF(Declaration!$I$4="German",Languages!D30,IF(Declaration!$I$4="Chinese",Languages!E30,IF(Declaration!$I$4="Japanese",Languages!F30,IF(Declaration!$I$4="Portugese",Languages!G30)))))))</f>
        <v>Reiter „Überprüfung“</v>
      </c>
      <c r="C22" s="301"/>
      <c r="D22" s="302"/>
      <c r="E22" s="27"/>
      <c r="F22" s="27"/>
      <c r="G22" s="27"/>
      <c r="H22" s="27"/>
      <c r="I22" s="27"/>
      <c r="J22" s="27"/>
      <c r="K22" s="27"/>
      <c r="L22" s="27"/>
      <c r="M22" s="27"/>
      <c r="N22" s="27"/>
      <c r="O22" s="27"/>
      <c r="P22" s="27"/>
      <c r="Q22" s="27"/>
      <c r="R22" s="27"/>
      <c r="S22" s="27"/>
      <c r="T22" s="27"/>
      <c r="U22" s="27"/>
      <c r="V22" s="27"/>
      <c r="W22" s="27"/>
      <c r="X22" s="27"/>
      <c r="Y22" s="27"/>
      <c r="Z22" s="27"/>
    </row>
    <row r="23" spans="2:26" ht="31.35" customHeight="1">
      <c r="B23" s="303" t="str">
        <f>IF(Declaration!$I$4="English",Languages!A31,IF(Declaration!$I$4="French",Languages!B31,IF(Declaration!$I$4="Spanish",Languages!C31,IF(Declaration!$I$4="German",Languages!D31,IF(Declaration!$I$4="Chinese",Languages!E31,IF(Declaration!$I$4="Japanese",Languages!F31,IF(Declaration!$I$4="Portugese",Languages!G31)))))))</f>
        <v>Mit diesem Reiter können Sie schnell fehlende Felder innerhalb der STRT erkennen und Ihre Antworten vor dem Einreichen überprüfen.</v>
      </c>
      <c r="C23" s="304"/>
      <c r="D23" s="305"/>
      <c r="E23" s="27"/>
    </row>
    <row r="24" spans="2:26" s="25" customFormat="1" ht="24" customHeight="1">
      <c r="B24" s="300" t="str">
        <f>IF(Declaration!$I$4="English",Languages!A32,IF(Declaration!$I$4="French",Languages!B32,IF(Declaration!$I$4="Spanish",Languages!C32,IF(Declaration!$I$4="German",Languages!D32,IF(Declaration!$I$4="Chinese",Languages!E32,IF(Declaration!$I$4="Japanese",Languages!F32,IF(Declaration!$I$4="Portugese",Languages!G32)))))))</f>
        <v>Reiter „Glossar“</v>
      </c>
      <c r="C24" s="301"/>
      <c r="D24" s="302"/>
      <c r="E24" s="27"/>
      <c r="F24" s="27"/>
      <c r="G24" s="27"/>
      <c r="H24" s="27"/>
      <c r="I24" s="27"/>
      <c r="J24" s="27"/>
      <c r="K24" s="27"/>
      <c r="L24" s="27"/>
      <c r="M24" s="27"/>
      <c r="N24" s="27"/>
      <c r="O24" s="27"/>
      <c r="P24" s="27"/>
      <c r="Q24" s="27"/>
      <c r="R24" s="27"/>
      <c r="S24" s="27"/>
      <c r="T24" s="27"/>
      <c r="U24" s="27"/>
      <c r="V24" s="27"/>
      <c r="W24" s="27"/>
      <c r="X24" s="27"/>
      <c r="Y24" s="27"/>
      <c r="Z24" s="27"/>
    </row>
    <row r="25" spans="2:26" ht="31.35" customHeight="1">
      <c r="B25" s="303" t="str">
        <f>IF(Declaration!$I$4="English",Languages!A33,IF(Declaration!$I$4="French",Languages!B33,IF(Declaration!$I$4="Spanish",Languages!C33,IF(Declaration!$I$4="German",Languages!D33,IF(Declaration!$I$4="Chinese",Languages!E33,IF(Declaration!$I$4="Japanese",Languages!F33,IF(Declaration!$I$4="Portugese",Languages!G33)))))))</f>
        <v>Dieser Reiter bietet Definitionen und Erläuterungen von wichtigen Begriffen und Konzepten, auf die sich in der STRT bezogen wird.</v>
      </c>
      <c r="C25" s="304"/>
      <c r="D25" s="305"/>
      <c r="E25" s="27"/>
    </row>
    <row r="26" spans="2:26" ht="15" customHeight="1">
      <c r="B26" s="297" t="s">
        <v>2948</v>
      </c>
      <c r="C26" s="298"/>
      <c r="D26" s="299"/>
    </row>
    <row r="27" spans="2:26">
      <c r="C27" s="33"/>
    </row>
    <row r="28" spans="2:26">
      <c r="C28" s="33"/>
    </row>
    <row r="29" spans="2:26">
      <c r="C29" s="33"/>
    </row>
    <row r="30" spans="2:26">
      <c r="C30" s="33"/>
    </row>
    <row r="31" spans="2:26" hidden="1">
      <c r="C31" s="33"/>
    </row>
    <row r="32" spans="2:26" hidden="1">
      <c r="C32" s="33"/>
    </row>
    <row r="33" spans="3:3" hidden="1">
      <c r="C33" s="33"/>
    </row>
    <row r="34" spans="3:3" hidden="1">
      <c r="C34" s="33"/>
    </row>
    <row r="35" spans="3:3" hidden="1">
      <c r="C35" s="33"/>
    </row>
    <row r="36" spans="3:3" hidden="1">
      <c r="C36" s="33"/>
    </row>
    <row r="37" spans="3:3" hidden="1">
      <c r="C37" s="33"/>
    </row>
    <row r="38" spans="3:3" hidden="1">
      <c r="C38" s="33"/>
    </row>
    <row r="39" spans="3:3" hidden="1">
      <c r="C39" s="33"/>
    </row>
    <row r="40" spans="3:3" hidden="1">
      <c r="C40" s="33"/>
    </row>
    <row r="41" spans="3:3" hidden="1">
      <c r="C41" s="33"/>
    </row>
    <row r="42" spans="3:3" hidden="1">
      <c r="C42" s="33"/>
    </row>
    <row r="43" spans="3:3" hidden="1">
      <c r="C43" s="33"/>
    </row>
    <row r="44" spans="3:3" hidden="1">
      <c r="C44" s="33"/>
    </row>
    <row r="45" spans="3:3" hidden="1">
      <c r="C45" s="33"/>
    </row>
    <row r="46" spans="3:3" hidden="1">
      <c r="C46" s="33"/>
    </row>
    <row r="47" spans="3:3" hidden="1">
      <c r="C47" s="33"/>
    </row>
    <row r="48" spans="3:3" hidden="1">
      <c r="C48" s="33"/>
    </row>
    <row r="49" spans="3:3" hidden="1">
      <c r="C49" s="33"/>
    </row>
    <row r="50" spans="3:3" hidden="1">
      <c r="C50" s="33"/>
    </row>
    <row r="51" spans="3:3" hidden="1">
      <c r="C51" s="33"/>
    </row>
    <row r="52" spans="3:3" hidden="1">
      <c r="C52" s="33"/>
    </row>
    <row r="53" spans="3:3" hidden="1">
      <c r="C53" s="33"/>
    </row>
    <row r="54" spans="3:3" hidden="1">
      <c r="C54" s="33"/>
    </row>
    <row r="55" spans="3:3" hidden="1">
      <c r="C55" s="33"/>
    </row>
    <row r="56" spans="3:3" hidden="1">
      <c r="C56" s="33"/>
    </row>
    <row r="57" spans="3:3" hidden="1">
      <c r="C57" s="33"/>
    </row>
    <row r="58" spans="3:3" hidden="1">
      <c r="C58" s="33"/>
    </row>
    <row r="59" spans="3:3" hidden="1">
      <c r="C59" s="33"/>
    </row>
    <row r="60" spans="3:3" hidden="1">
      <c r="C60" s="33"/>
    </row>
    <row r="61" spans="3:3" hidden="1">
      <c r="C61" s="33"/>
    </row>
    <row r="62" spans="3:3" hidden="1">
      <c r="C62" s="33"/>
    </row>
    <row r="63" spans="3:3" hidden="1">
      <c r="C63" s="33"/>
    </row>
    <row r="64" spans="3:3" hidden="1">
      <c r="C64" s="33"/>
    </row>
    <row r="65" spans="3:3" hidden="1">
      <c r="C65" s="33"/>
    </row>
    <row r="66" spans="3:3" hidden="1">
      <c r="C66" s="33"/>
    </row>
    <row r="67" spans="3:3" hidden="1">
      <c r="C67" s="33"/>
    </row>
    <row r="68" spans="3:3" hidden="1">
      <c r="C68" s="33"/>
    </row>
    <row r="69" spans="3:3" hidden="1">
      <c r="C69" s="33"/>
    </row>
    <row r="70" spans="3:3" hidden="1">
      <c r="C70" s="33"/>
    </row>
    <row r="71" spans="3:3" hidden="1">
      <c r="C71" s="33"/>
    </row>
    <row r="72" spans="3:3" hidden="1">
      <c r="C72" s="33"/>
    </row>
    <row r="73" spans="3:3" hidden="1">
      <c r="C73" s="33"/>
    </row>
    <row r="74" spans="3:3" hidden="1">
      <c r="C74" s="33"/>
    </row>
    <row r="75" spans="3:3" hidden="1">
      <c r="C75" s="33"/>
    </row>
    <row r="76" spans="3:3" hidden="1">
      <c r="C76" s="33"/>
    </row>
    <row r="77" spans="3:3" hidden="1">
      <c r="C77" s="33"/>
    </row>
    <row r="78" spans="3:3" hidden="1">
      <c r="C78" s="33"/>
    </row>
    <row r="79" spans="3:3" hidden="1">
      <c r="C79" s="33"/>
    </row>
    <row r="80" spans="3:3" hidden="1">
      <c r="C80" s="33"/>
    </row>
    <row r="81" spans="3:3" hidden="1">
      <c r="C81" s="33"/>
    </row>
    <row r="82" spans="3:3" hidden="1">
      <c r="C82" s="33"/>
    </row>
    <row r="83" spans="3:3" hidden="1">
      <c r="C83" s="33"/>
    </row>
    <row r="84" spans="3:3" hidden="1">
      <c r="C84" s="33"/>
    </row>
    <row r="85" spans="3:3" hidden="1">
      <c r="C85" s="33"/>
    </row>
    <row r="86" spans="3:3" hidden="1">
      <c r="C86" s="33"/>
    </row>
    <row r="87" spans="3:3" hidden="1">
      <c r="C87" s="33"/>
    </row>
    <row r="88" spans="3:3" hidden="1">
      <c r="C88" s="33"/>
    </row>
    <row r="89" spans="3:3" hidden="1">
      <c r="C89" s="33"/>
    </row>
    <row r="90" spans="3:3" hidden="1">
      <c r="C90" s="33"/>
    </row>
    <row r="91" spans="3:3" hidden="1">
      <c r="C91" s="33"/>
    </row>
    <row r="92" spans="3:3" hidden="1">
      <c r="C92" s="33"/>
    </row>
    <row r="93" spans="3:3" hidden="1">
      <c r="C93" s="33"/>
    </row>
    <row r="94" spans="3:3" hidden="1">
      <c r="C94" s="33"/>
    </row>
    <row r="95" spans="3:3" hidden="1">
      <c r="C95" s="33"/>
    </row>
    <row r="96" spans="3:3" hidden="1">
      <c r="C96" s="33"/>
    </row>
    <row r="97" spans="3:3" hidden="1">
      <c r="C97" s="33"/>
    </row>
    <row r="98" spans="3:3" hidden="1">
      <c r="C98" s="33"/>
    </row>
    <row r="99" spans="3:3" hidden="1">
      <c r="C99" s="33"/>
    </row>
    <row r="100" spans="3:3" hidden="1">
      <c r="C100" s="33"/>
    </row>
    <row r="101" spans="3:3" hidden="1">
      <c r="C101" s="33"/>
    </row>
    <row r="102" spans="3:3" hidden="1">
      <c r="C102" s="33"/>
    </row>
    <row r="103" spans="3:3" hidden="1">
      <c r="C103" s="33"/>
    </row>
    <row r="104" spans="3:3" hidden="1">
      <c r="C104" s="33"/>
    </row>
    <row r="105" spans="3:3" hidden="1">
      <c r="C105" s="33"/>
    </row>
    <row r="106" spans="3:3" hidden="1">
      <c r="C106" s="33"/>
    </row>
    <row r="107" spans="3:3" hidden="1">
      <c r="C107" s="33"/>
    </row>
    <row r="108" spans="3:3" hidden="1">
      <c r="C108" s="33"/>
    </row>
    <row r="109" spans="3:3" hidden="1">
      <c r="C109" s="33"/>
    </row>
    <row r="110" spans="3:3" hidden="1">
      <c r="C110" s="33"/>
    </row>
    <row r="111" spans="3:3" hidden="1">
      <c r="C111" s="33"/>
    </row>
    <row r="112" spans="3:3" hidden="1">
      <c r="C112" s="33"/>
    </row>
    <row r="113" spans="3:3" hidden="1">
      <c r="C113" s="33"/>
    </row>
    <row r="114" spans="3:3" hidden="1">
      <c r="C114" s="33"/>
    </row>
    <row r="115" spans="3:3" hidden="1">
      <c r="C115" s="33"/>
    </row>
    <row r="116" spans="3:3" hidden="1">
      <c r="C116" s="33"/>
    </row>
    <row r="117" spans="3:3" hidden="1">
      <c r="C117" s="33"/>
    </row>
    <row r="118" spans="3:3" hidden="1">
      <c r="C118" s="33"/>
    </row>
    <row r="119" spans="3:3" hidden="1">
      <c r="C119" s="33"/>
    </row>
    <row r="120" spans="3:3" hidden="1">
      <c r="C120" s="33"/>
    </row>
    <row r="121" spans="3:3" hidden="1">
      <c r="C121" s="33"/>
    </row>
    <row r="122" spans="3:3" hidden="1">
      <c r="C122" s="33"/>
    </row>
    <row r="123" spans="3:3" hidden="1">
      <c r="C123" s="33"/>
    </row>
    <row r="124" spans="3:3" hidden="1">
      <c r="C124" s="33"/>
    </row>
    <row r="125" spans="3:3" hidden="1">
      <c r="C125" s="33"/>
    </row>
    <row r="126" spans="3:3" hidden="1">
      <c r="C126" s="33"/>
    </row>
    <row r="127" spans="3:3" hidden="1">
      <c r="C127" s="33"/>
    </row>
    <row r="128" spans="3:3" hidden="1">
      <c r="C128" s="33"/>
    </row>
    <row r="129" spans="3:3" hidden="1">
      <c r="C129" s="33"/>
    </row>
    <row r="130" spans="3:3" hidden="1">
      <c r="C130" s="33"/>
    </row>
    <row r="131" spans="3:3" hidden="1">
      <c r="C131" s="33"/>
    </row>
    <row r="132" spans="3:3" hidden="1">
      <c r="C132" s="33"/>
    </row>
    <row r="133" spans="3:3" hidden="1">
      <c r="C133" s="33"/>
    </row>
    <row r="134" spans="3:3" hidden="1">
      <c r="C134" s="33"/>
    </row>
    <row r="135" spans="3:3" hidden="1">
      <c r="C135" s="33"/>
    </row>
    <row r="136" spans="3:3" hidden="1">
      <c r="C136" s="33"/>
    </row>
    <row r="137" spans="3:3" hidden="1">
      <c r="C137" s="33"/>
    </row>
    <row r="138" spans="3:3" hidden="1">
      <c r="C138" s="33"/>
    </row>
    <row r="139" spans="3:3" hidden="1">
      <c r="C139" s="33"/>
    </row>
    <row r="140" spans="3:3" hidden="1">
      <c r="C140" s="33"/>
    </row>
    <row r="141" spans="3:3" hidden="1">
      <c r="C141" s="33"/>
    </row>
    <row r="142" spans="3:3" hidden="1">
      <c r="C142" s="33"/>
    </row>
    <row r="143" spans="3:3" hidden="1">
      <c r="C143" s="33"/>
    </row>
    <row r="144" spans="3:3" hidden="1">
      <c r="C144" s="33"/>
    </row>
    <row r="145" spans="3:3" hidden="1">
      <c r="C145" s="33"/>
    </row>
    <row r="146" spans="3:3" hidden="1">
      <c r="C146" s="33"/>
    </row>
    <row r="147" spans="3:3" hidden="1">
      <c r="C147" s="33"/>
    </row>
    <row r="148" spans="3:3" hidden="1">
      <c r="C148" s="33"/>
    </row>
    <row r="149" spans="3:3" hidden="1">
      <c r="C149" s="33"/>
    </row>
    <row r="150" spans="3:3" hidden="1">
      <c r="C150" s="33"/>
    </row>
    <row r="151" spans="3:3" hidden="1">
      <c r="C151" s="33"/>
    </row>
    <row r="152" spans="3:3" hidden="1">
      <c r="C152" s="33"/>
    </row>
    <row r="153" spans="3:3" hidden="1">
      <c r="C153" s="33"/>
    </row>
    <row r="154" spans="3:3" hidden="1">
      <c r="C154" s="33"/>
    </row>
    <row r="155" spans="3:3" hidden="1">
      <c r="C155" s="33"/>
    </row>
    <row r="156" spans="3:3" hidden="1">
      <c r="C156" s="33"/>
    </row>
    <row r="157" spans="3:3" hidden="1">
      <c r="C157" s="33"/>
    </row>
    <row r="158" spans="3:3" hidden="1">
      <c r="C158" s="33"/>
    </row>
    <row r="159" spans="3:3" hidden="1">
      <c r="C159" s="33"/>
    </row>
    <row r="160" spans="3:3" hidden="1">
      <c r="C160" s="33"/>
    </row>
    <row r="161" spans="3:3" hidden="1">
      <c r="C161" s="33"/>
    </row>
    <row r="162" spans="3:3" hidden="1">
      <c r="C162" s="33"/>
    </row>
    <row r="163" spans="3:3" hidden="1">
      <c r="C163" s="33"/>
    </row>
    <row r="164" spans="3:3" hidden="1">
      <c r="C164" s="33"/>
    </row>
    <row r="165" spans="3:3" hidden="1">
      <c r="C165" s="33"/>
    </row>
    <row r="166" spans="3:3" hidden="1">
      <c r="C166" s="33"/>
    </row>
    <row r="167" spans="3:3" hidden="1">
      <c r="C167" s="33"/>
    </row>
    <row r="168" spans="3:3" hidden="1">
      <c r="C168" s="33"/>
    </row>
    <row r="169" spans="3:3" hidden="1">
      <c r="C169" s="33"/>
    </row>
    <row r="170" spans="3:3" hidden="1">
      <c r="C170" s="33"/>
    </row>
    <row r="171" spans="3:3" hidden="1">
      <c r="C171" s="33"/>
    </row>
    <row r="172" spans="3:3" hidden="1">
      <c r="C172" s="33"/>
    </row>
    <row r="173" spans="3:3" hidden="1">
      <c r="C173" s="33"/>
    </row>
    <row r="174" spans="3:3" hidden="1">
      <c r="C174" s="33"/>
    </row>
    <row r="175" spans="3:3" hidden="1">
      <c r="C175" s="33"/>
    </row>
    <row r="176" spans="3:3" hidden="1">
      <c r="C176" s="33"/>
    </row>
    <row r="177" spans="3:3" hidden="1">
      <c r="C177" s="33"/>
    </row>
    <row r="178" spans="3:3" hidden="1">
      <c r="C178" s="33"/>
    </row>
    <row r="179" spans="3:3" hidden="1">
      <c r="C179" s="33"/>
    </row>
    <row r="180" spans="3:3" hidden="1">
      <c r="C180" s="33"/>
    </row>
    <row r="181" spans="3:3" hidden="1">
      <c r="C181" s="33"/>
    </row>
    <row r="182" spans="3:3" hidden="1">
      <c r="C182" s="33"/>
    </row>
    <row r="183" spans="3:3" hidden="1">
      <c r="C183" s="33"/>
    </row>
    <row r="184" spans="3:3" hidden="1">
      <c r="C184" s="33"/>
    </row>
    <row r="185" spans="3:3" hidden="1">
      <c r="C185" s="33"/>
    </row>
    <row r="186" spans="3:3" hidden="1">
      <c r="C186" s="33"/>
    </row>
    <row r="187" spans="3:3" hidden="1">
      <c r="C187" s="33"/>
    </row>
    <row r="188" spans="3:3" hidden="1">
      <c r="C188" s="33"/>
    </row>
    <row r="189" spans="3:3" hidden="1">
      <c r="C189" s="33"/>
    </row>
    <row r="190" spans="3:3" hidden="1">
      <c r="C190" s="33"/>
    </row>
    <row r="191" spans="3:3" hidden="1">
      <c r="C191" s="33"/>
    </row>
    <row r="192" spans="3:3" hidden="1">
      <c r="C192" s="33"/>
    </row>
    <row r="193" spans="3:3" hidden="1">
      <c r="C193" s="33"/>
    </row>
    <row r="194" spans="3:3" hidden="1">
      <c r="C194" s="33"/>
    </row>
    <row r="195" spans="3:3" hidden="1">
      <c r="C195" s="33"/>
    </row>
    <row r="196" spans="3:3" hidden="1">
      <c r="C196" s="33"/>
    </row>
    <row r="197" spans="3:3" hidden="1">
      <c r="C197" s="33"/>
    </row>
    <row r="198" spans="3:3" hidden="1">
      <c r="C198" s="33"/>
    </row>
    <row r="199" spans="3:3" hidden="1">
      <c r="C199" s="33"/>
    </row>
    <row r="200" spans="3:3" hidden="1">
      <c r="C200" s="33"/>
    </row>
    <row r="201" spans="3:3" hidden="1">
      <c r="C201" s="33"/>
    </row>
    <row r="202" spans="3:3" hidden="1">
      <c r="C202" s="33"/>
    </row>
    <row r="203" spans="3:3" hidden="1">
      <c r="C203" s="33"/>
    </row>
    <row r="204" spans="3:3" hidden="1">
      <c r="C204" s="33"/>
    </row>
    <row r="205" spans="3:3" hidden="1">
      <c r="C205" s="33"/>
    </row>
    <row r="206" spans="3:3" hidden="1">
      <c r="C206" s="33"/>
    </row>
    <row r="207" spans="3:3" hidden="1">
      <c r="C207" s="33"/>
    </row>
    <row r="208" spans="3:3" hidden="1">
      <c r="C208" s="33"/>
    </row>
    <row r="209" spans="3:3" hidden="1">
      <c r="C209" s="33"/>
    </row>
    <row r="210" spans="3:3" hidden="1">
      <c r="C210" s="33"/>
    </row>
    <row r="211" spans="3:3" hidden="1">
      <c r="C211" s="33"/>
    </row>
    <row r="212" spans="3:3" hidden="1">
      <c r="C212" s="33"/>
    </row>
    <row r="213" spans="3:3" hidden="1">
      <c r="C213" s="33"/>
    </row>
    <row r="214" spans="3:3" hidden="1">
      <c r="C214" s="33"/>
    </row>
    <row r="215" spans="3:3" hidden="1">
      <c r="C215" s="33"/>
    </row>
    <row r="216" spans="3:3" hidden="1">
      <c r="C216" s="33"/>
    </row>
    <row r="217" spans="3:3" hidden="1">
      <c r="C217" s="33"/>
    </row>
    <row r="218" spans="3:3" hidden="1">
      <c r="C218" s="33"/>
    </row>
    <row r="219" spans="3:3" hidden="1">
      <c r="C219" s="33"/>
    </row>
    <row r="220" spans="3:3" hidden="1">
      <c r="C220" s="33"/>
    </row>
    <row r="221" spans="3:3" hidden="1">
      <c r="C221" s="33"/>
    </row>
    <row r="222" spans="3:3" hidden="1">
      <c r="C222" s="33"/>
    </row>
    <row r="223" spans="3:3" hidden="1">
      <c r="C223" s="33"/>
    </row>
    <row r="224" spans="3:3" hidden="1">
      <c r="C224" s="33"/>
    </row>
    <row r="225" spans="3:3" hidden="1">
      <c r="C225" s="33"/>
    </row>
    <row r="226" spans="3:3" hidden="1">
      <c r="C226" s="33"/>
    </row>
    <row r="227" spans="3:3" hidden="1">
      <c r="C227" s="33"/>
    </row>
    <row r="228" spans="3:3" hidden="1">
      <c r="C228" s="33"/>
    </row>
    <row r="229" spans="3:3" hidden="1">
      <c r="C229" s="33"/>
    </row>
    <row r="230" spans="3:3" hidden="1">
      <c r="C230" s="33"/>
    </row>
    <row r="231" spans="3:3" hidden="1">
      <c r="C231" s="33"/>
    </row>
    <row r="232" spans="3:3" hidden="1">
      <c r="C232" s="33"/>
    </row>
    <row r="233" spans="3:3" hidden="1">
      <c r="C233" s="33"/>
    </row>
    <row r="234" spans="3:3" hidden="1">
      <c r="C234" s="33"/>
    </row>
    <row r="235" spans="3:3" hidden="1">
      <c r="C235" s="33"/>
    </row>
    <row r="236" spans="3:3" hidden="1">
      <c r="C236" s="33"/>
    </row>
    <row r="237" spans="3:3" hidden="1">
      <c r="C237" s="33"/>
    </row>
    <row r="238" spans="3:3" hidden="1">
      <c r="C238" s="33"/>
    </row>
    <row r="239" spans="3:3" hidden="1">
      <c r="C239" s="33"/>
    </row>
    <row r="240" spans="3:3" hidden="1">
      <c r="C240" s="33"/>
    </row>
    <row r="241" spans="3:3" hidden="1">
      <c r="C241" s="33"/>
    </row>
    <row r="242" spans="3:3" hidden="1">
      <c r="C242" s="33"/>
    </row>
    <row r="243" spans="3:3" hidden="1">
      <c r="C243" s="33"/>
    </row>
    <row r="244" spans="3:3" hidden="1">
      <c r="C244" s="33"/>
    </row>
    <row r="245" spans="3:3" hidden="1">
      <c r="C245" s="33"/>
    </row>
    <row r="246" spans="3:3" hidden="1">
      <c r="C246" s="33"/>
    </row>
    <row r="247" spans="3:3" hidden="1">
      <c r="C247" s="33"/>
    </row>
    <row r="248" spans="3:3" hidden="1">
      <c r="C248" s="33"/>
    </row>
    <row r="249" spans="3:3" hidden="1">
      <c r="C249" s="33"/>
    </row>
    <row r="250" spans="3:3" hidden="1">
      <c r="C250" s="33"/>
    </row>
    <row r="251" spans="3:3" hidden="1">
      <c r="C251" s="33"/>
    </row>
    <row r="252" spans="3:3" hidden="1">
      <c r="C252" s="33"/>
    </row>
    <row r="253" spans="3:3" hidden="1">
      <c r="C253" s="33"/>
    </row>
    <row r="254" spans="3:3" hidden="1">
      <c r="C254" s="33"/>
    </row>
    <row r="255" spans="3:3" hidden="1">
      <c r="C255" s="33"/>
    </row>
    <row r="256" spans="3:3" hidden="1">
      <c r="C256" s="33"/>
    </row>
    <row r="257" spans="3:3" hidden="1">
      <c r="C257" s="33"/>
    </row>
    <row r="258" spans="3:3" hidden="1">
      <c r="C258" s="33"/>
    </row>
    <row r="259" spans="3:3" hidden="1">
      <c r="C259" s="33"/>
    </row>
    <row r="260" spans="3:3" hidden="1">
      <c r="C260" s="33"/>
    </row>
    <row r="261" spans="3:3" hidden="1">
      <c r="C261" s="33"/>
    </row>
    <row r="262" spans="3:3" hidden="1">
      <c r="C262" s="33"/>
    </row>
    <row r="263" spans="3:3" hidden="1">
      <c r="C263" s="33"/>
    </row>
    <row r="264" spans="3:3" hidden="1">
      <c r="C264" s="33"/>
    </row>
    <row r="265" spans="3:3" hidden="1">
      <c r="C265" s="33"/>
    </row>
    <row r="266" spans="3:3" hidden="1">
      <c r="C266" s="33"/>
    </row>
    <row r="267" spans="3:3" hidden="1">
      <c r="C267" s="33"/>
    </row>
    <row r="268" spans="3:3" hidden="1">
      <c r="C268" s="33"/>
    </row>
    <row r="269" spans="3:3" hidden="1">
      <c r="C269" s="33"/>
    </row>
    <row r="270" spans="3:3" hidden="1">
      <c r="C270" s="33"/>
    </row>
    <row r="271" spans="3:3" hidden="1">
      <c r="C271" s="33"/>
    </row>
    <row r="272" spans="3:3" hidden="1">
      <c r="C272" s="33"/>
    </row>
    <row r="273" spans="3:3" hidden="1">
      <c r="C273" s="33"/>
    </row>
    <row r="274" spans="3:3" hidden="1">
      <c r="C274" s="33"/>
    </row>
    <row r="275" spans="3:3" hidden="1">
      <c r="C275" s="33"/>
    </row>
    <row r="276" spans="3:3" hidden="1">
      <c r="C276" s="33"/>
    </row>
    <row r="277" spans="3:3" hidden="1">
      <c r="C277" s="33"/>
    </row>
    <row r="278" spans="3:3" hidden="1">
      <c r="C278" s="33"/>
    </row>
    <row r="279" spans="3:3" hidden="1">
      <c r="C279" s="33"/>
    </row>
    <row r="280" spans="3:3" hidden="1">
      <c r="C280" s="33"/>
    </row>
    <row r="281" spans="3:3" hidden="1">
      <c r="C281" s="33"/>
    </row>
    <row r="282" spans="3:3" hidden="1">
      <c r="C282" s="33"/>
    </row>
    <row r="283" spans="3:3" hidden="1">
      <c r="C283" s="33"/>
    </row>
    <row r="284" spans="3:3" hidden="1">
      <c r="C284" s="33"/>
    </row>
    <row r="285" spans="3:3" hidden="1">
      <c r="C285" s="33"/>
    </row>
    <row r="286" spans="3:3" hidden="1">
      <c r="C286" s="33"/>
    </row>
    <row r="287" spans="3:3" hidden="1">
      <c r="C287" s="33"/>
    </row>
    <row r="288" spans="3:3" hidden="1">
      <c r="C288" s="33"/>
    </row>
    <row r="289" spans="3:3" hidden="1">
      <c r="C289" s="33"/>
    </row>
    <row r="290" spans="3:3" hidden="1">
      <c r="C290" s="33"/>
    </row>
    <row r="291" spans="3:3" hidden="1">
      <c r="C291" s="33"/>
    </row>
    <row r="292" spans="3:3" hidden="1">
      <c r="C292" s="33"/>
    </row>
    <row r="293" spans="3:3" hidden="1">
      <c r="C293" s="33"/>
    </row>
    <row r="294" spans="3:3" hidden="1">
      <c r="C294" s="33"/>
    </row>
    <row r="295" spans="3:3" hidden="1">
      <c r="C295" s="33"/>
    </row>
    <row r="296" spans="3:3" hidden="1">
      <c r="C296" s="33"/>
    </row>
    <row r="297" spans="3:3" hidden="1">
      <c r="C297" s="33"/>
    </row>
    <row r="298" spans="3:3" hidden="1">
      <c r="C298" s="33"/>
    </row>
    <row r="299" spans="3:3" hidden="1">
      <c r="C299" s="33"/>
    </row>
    <row r="300" spans="3:3" hidden="1">
      <c r="C300" s="33"/>
    </row>
    <row r="301" spans="3:3" hidden="1">
      <c r="C301" s="33"/>
    </row>
    <row r="302" spans="3:3" hidden="1">
      <c r="C302" s="33"/>
    </row>
    <row r="303" spans="3:3" hidden="1">
      <c r="C303" s="33"/>
    </row>
    <row r="304" spans="3:3" hidden="1">
      <c r="C304" s="33"/>
    </row>
    <row r="305" spans="3:3" hidden="1">
      <c r="C305" s="33"/>
    </row>
    <row r="306" spans="3:3" hidden="1">
      <c r="C306" s="33"/>
    </row>
    <row r="307" spans="3:3" hidden="1">
      <c r="C307" s="33"/>
    </row>
    <row r="308" spans="3:3" hidden="1">
      <c r="C308" s="33"/>
    </row>
    <row r="309" spans="3:3" hidden="1">
      <c r="C309" s="33"/>
    </row>
    <row r="310" spans="3:3" hidden="1">
      <c r="C310" s="33"/>
    </row>
    <row r="311" spans="3:3" hidden="1">
      <c r="C311" s="33"/>
    </row>
    <row r="312" spans="3:3" hidden="1">
      <c r="C312" s="33"/>
    </row>
    <row r="313" spans="3:3" hidden="1">
      <c r="C313" s="33"/>
    </row>
    <row r="314" spans="3:3" hidden="1">
      <c r="C314" s="33"/>
    </row>
    <row r="315" spans="3:3" hidden="1">
      <c r="C315" s="33"/>
    </row>
    <row r="316" spans="3:3" hidden="1">
      <c r="C316" s="33"/>
    </row>
    <row r="317" spans="3:3" hidden="1">
      <c r="C317" s="33"/>
    </row>
    <row r="318" spans="3:3" hidden="1">
      <c r="C318" s="33"/>
    </row>
    <row r="319" spans="3:3" hidden="1">
      <c r="C319" s="33"/>
    </row>
    <row r="320" spans="3:3" hidden="1">
      <c r="C320" s="33"/>
    </row>
    <row r="321" spans="3:3" hidden="1">
      <c r="C321" s="33"/>
    </row>
    <row r="322" spans="3:3" hidden="1">
      <c r="C322" s="33"/>
    </row>
    <row r="323" spans="3:3" hidden="1">
      <c r="C323" s="33"/>
    </row>
    <row r="324" spans="3:3" hidden="1">
      <c r="C324" s="33"/>
    </row>
    <row r="325" spans="3:3" hidden="1">
      <c r="C325" s="33"/>
    </row>
    <row r="326" spans="3:3" hidden="1">
      <c r="C326" s="33"/>
    </row>
    <row r="327" spans="3:3" hidden="1">
      <c r="C327" s="33"/>
    </row>
    <row r="328" spans="3:3" hidden="1">
      <c r="C328" s="33"/>
    </row>
    <row r="329" spans="3:3" hidden="1">
      <c r="C329" s="33"/>
    </row>
    <row r="330" spans="3:3" hidden="1">
      <c r="C330" s="33"/>
    </row>
    <row r="331" spans="3:3" hidden="1">
      <c r="C331" s="33"/>
    </row>
    <row r="332" spans="3:3" hidden="1">
      <c r="C332" s="33"/>
    </row>
    <row r="333" spans="3:3" hidden="1">
      <c r="C333" s="33"/>
    </row>
    <row r="334" spans="3:3" hidden="1">
      <c r="C334" s="33"/>
    </row>
    <row r="335" spans="3:3" hidden="1">
      <c r="C335" s="33"/>
    </row>
    <row r="336" spans="3:3" hidden="1">
      <c r="C336" s="33"/>
    </row>
    <row r="337" spans="3:3" hidden="1">
      <c r="C337" s="33"/>
    </row>
    <row r="338" spans="3:3" hidden="1">
      <c r="C338" s="33"/>
    </row>
    <row r="339" spans="3:3" hidden="1">
      <c r="C339" s="33"/>
    </row>
    <row r="340" spans="3:3" hidden="1">
      <c r="C340" s="33"/>
    </row>
    <row r="341" spans="3:3" hidden="1">
      <c r="C341" s="33"/>
    </row>
    <row r="342" spans="3:3" hidden="1">
      <c r="C342" s="33"/>
    </row>
    <row r="343" spans="3:3" hidden="1">
      <c r="C343" s="33"/>
    </row>
    <row r="344" spans="3:3" hidden="1">
      <c r="C344" s="33"/>
    </row>
    <row r="345" spans="3:3" hidden="1">
      <c r="C345" s="33"/>
    </row>
    <row r="346" spans="3:3" hidden="1">
      <c r="C346" s="33"/>
    </row>
    <row r="347" spans="3:3" hidden="1">
      <c r="C347" s="33"/>
    </row>
    <row r="348" spans="3:3" hidden="1">
      <c r="C348" s="33"/>
    </row>
    <row r="349" spans="3:3" hidden="1">
      <c r="C349" s="33"/>
    </row>
    <row r="350" spans="3:3" hidden="1">
      <c r="C350" s="33"/>
    </row>
    <row r="351" spans="3:3" hidden="1">
      <c r="C351" s="33"/>
    </row>
    <row r="352" spans="3:3" hidden="1">
      <c r="C352" s="33"/>
    </row>
    <row r="353" spans="3:3" hidden="1">
      <c r="C353" s="33"/>
    </row>
    <row r="354" spans="3:3" hidden="1">
      <c r="C354" s="33"/>
    </row>
    <row r="355" spans="3:3" hidden="1">
      <c r="C355" s="33"/>
    </row>
    <row r="356" spans="3:3" hidden="1">
      <c r="C356" s="33"/>
    </row>
    <row r="357" spans="3:3" hidden="1">
      <c r="C357" s="33"/>
    </row>
    <row r="358" spans="3:3" hidden="1">
      <c r="C358" s="33"/>
    </row>
    <row r="359" spans="3:3" hidden="1">
      <c r="C359" s="33"/>
    </row>
    <row r="360" spans="3:3" hidden="1">
      <c r="C360" s="33"/>
    </row>
    <row r="361" spans="3:3" hidden="1">
      <c r="C361" s="33"/>
    </row>
    <row r="362" spans="3:3" hidden="1">
      <c r="C362" s="33"/>
    </row>
    <row r="363" spans="3:3" hidden="1">
      <c r="C363" s="33"/>
    </row>
    <row r="364" spans="3:3" hidden="1">
      <c r="C364" s="33"/>
    </row>
    <row r="365" spans="3:3" hidden="1">
      <c r="C365" s="33"/>
    </row>
    <row r="366" spans="3:3" hidden="1">
      <c r="C366" s="33"/>
    </row>
    <row r="367" spans="3:3" hidden="1">
      <c r="C367" s="33"/>
    </row>
    <row r="368" spans="3:3" hidden="1">
      <c r="C368" s="33"/>
    </row>
    <row r="369" spans="3:3" hidden="1">
      <c r="C369" s="33"/>
    </row>
    <row r="370" spans="3:3" hidden="1">
      <c r="C370" s="33"/>
    </row>
    <row r="371" spans="3:3" hidden="1">
      <c r="C371" s="33"/>
    </row>
    <row r="372" spans="3:3" hidden="1">
      <c r="C372" s="33"/>
    </row>
    <row r="373" spans="3:3" hidden="1">
      <c r="C373" s="33"/>
    </row>
    <row r="374" spans="3:3" hidden="1">
      <c r="C374" s="33"/>
    </row>
    <row r="375" spans="3:3" hidden="1">
      <c r="C375" s="33"/>
    </row>
    <row r="376" spans="3:3" hidden="1">
      <c r="C376" s="33"/>
    </row>
    <row r="377" spans="3:3" hidden="1">
      <c r="C377" s="33"/>
    </row>
    <row r="378" spans="3:3" hidden="1">
      <c r="C378" s="33"/>
    </row>
    <row r="379" spans="3:3" hidden="1">
      <c r="C379" s="33"/>
    </row>
    <row r="380" spans="3:3" hidden="1">
      <c r="C380" s="33"/>
    </row>
    <row r="381" spans="3:3" hidden="1">
      <c r="C381" s="33"/>
    </row>
    <row r="382" spans="3:3" hidden="1">
      <c r="C382" s="33"/>
    </row>
    <row r="383" spans="3:3" hidden="1">
      <c r="C383" s="33"/>
    </row>
    <row r="384" spans="3:3" hidden="1">
      <c r="C384" s="33"/>
    </row>
    <row r="385" spans="3:3" hidden="1">
      <c r="C385" s="33"/>
    </row>
    <row r="386" spans="3:3" hidden="1">
      <c r="C386" s="33"/>
    </row>
    <row r="387" spans="3:3" hidden="1">
      <c r="C387" s="33"/>
    </row>
    <row r="388" spans="3:3" hidden="1">
      <c r="C388" s="33"/>
    </row>
    <row r="389" spans="3:3" hidden="1">
      <c r="C389" s="33"/>
    </row>
    <row r="390" spans="3:3" hidden="1">
      <c r="C390" s="33"/>
    </row>
    <row r="391" spans="3:3" hidden="1">
      <c r="C391" s="33"/>
    </row>
    <row r="392" spans="3:3" hidden="1">
      <c r="C392" s="33"/>
    </row>
    <row r="393" spans="3:3" hidden="1">
      <c r="C393" s="33"/>
    </row>
    <row r="394" spans="3:3" hidden="1">
      <c r="C394" s="33"/>
    </row>
    <row r="395" spans="3:3" hidden="1">
      <c r="C395" s="33"/>
    </row>
    <row r="396" spans="3:3" hidden="1">
      <c r="C396" s="33"/>
    </row>
    <row r="397" spans="3:3" hidden="1">
      <c r="C397" s="33"/>
    </row>
    <row r="398" spans="3:3" hidden="1">
      <c r="C398" s="33"/>
    </row>
    <row r="399" spans="3:3" hidden="1">
      <c r="C399" s="33"/>
    </row>
    <row r="400" spans="3:3" hidden="1">
      <c r="C400" s="33"/>
    </row>
    <row r="401" spans="3:3" hidden="1">
      <c r="C401" s="33"/>
    </row>
    <row r="402" spans="3:3" hidden="1">
      <c r="C402" s="33"/>
    </row>
    <row r="403" spans="3:3" hidden="1">
      <c r="C403" s="33"/>
    </row>
    <row r="404" spans="3:3" hidden="1">
      <c r="C404" s="33"/>
    </row>
    <row r="405" spans="3:3" hidden="1">
      <c r="C405" s="33"/>
    </row>
    <row r="406" spans="3:3" hidden="1">
      <c r="C406" s="33"/>
    </row>
    <row r="407" spans="3:3" hidden="1">
      <c r="C407" s="33"/>
    </row>
    <row r="408" spans="3:3" hidden="1">
      <c r="C408" s="33"/>
    </row>
    <row r="409" spans="3:3" hidden="1">
      <c r="C409" s="33"/>
    </row>
    <row r="410" spans="3:3" hidden="1">
      <c r="C410" s="33"/>
    </row>
    <row r="411" spans="3:3" hidden="1">
      <c r="C411" s="33"/>
    </row>
    <row r="412" spans="3:3" hidden="1">
      <c r="C412" s="33"/>
    </row>
    <row r="413" spans="3:3" hidden="1">
      <c r="C413" s="33"/>
    </row>
    <row r="414" spans="3:3" hidden="1">
      <c r="C414" s="33"/>
    </row>
    <row r="415" spans="3:3" hidden="1">
      <c r="C415" s="33"/>
    </row>
    <row r="416" spans="3:3" hidden="1">
      <c r="C416" s="33"/>
    </row>
    <row r="417" spans="3:3" hidden="1">
      <c r="C417" s="33"/>
    </row>
    <row r="418" spans="3:3" hidden="1">
      <c r="C418" s="33"/>
    </row>
    <row r="419" spans="3:3" hidden="1">
      <c r="C419" s="33"/>
    </row>
    <row r="420" spans="3:3" hidden="1">
      <c r="C420" s="33"/>
    </row>
    <row r="421" spans="3:3" hidden="1">
      <c r="C421" s="33"/>
    </row>
    <row r="422" spans="3:3" hidden="1">
      <c r="C422" s="33"/>
    </row>
    <row r="423" spans="3:3" hidden="1">
      <c r="C423" s="33"/>
    </row>
    <row r="424" spans="3:3" hidden="1">
      <c r="C424" s="33"/>
    </row>
    <row r="425" spans="3:3" hidden="1">
      <c r="C425" s="33"/>
    </row>
    <row r="426" spans="3:3" hidden="1">
      <c r="C426" s="33"/>
    </row>
    <row r="427" spans="3:3" hidden="1">
      <c r="C427" s="33"/>
    </row>
    <row r="428" spans="3:3" hidden="1">
      <c r="C428" s="33"/>
    </row>
    <row r="429" spans="3:3" hidden="1">
      <c r="C429" s="33"/>
    </row>
    <row r="430" spans="3:3" hidden="1">
      <c r="C430" s="33"/>
    </row>
    <row r="431" spans="3:3" hidden="1">
      <c r="C431" s="33"/>
    </row>
    <row r="432" spans="3:3" hidden="1">
      <c r="C432" s="33"/>
    </row>
    <row r="433" spans="3:3" hidden="1">
      <c r="C433" s="33"/>
    </row>
    <row r="434" spans="3:3" hidden="1">
      <c r="C434" s="33"/>
    </row>
    <row r="435" spans="3:3" hidden="1">
      <c r="C435" s="33"/>
    </row>
    <row r="436" spans="3:3" hidden="1">
      <c r="C436" s="33"/>
    </row>
    <row r="437" spans="3:3" hidden="1">
      <c r="C437" s="33"/>
    </row>
    <row r="438" spans="3:3" hidden="1">
      <c r="C438" s="33"/>
    </row>
    <row r="439" spans="3:3" hidden="1">
      <c r="C439" s="33"/>
    </row>
    <row r="440" spans="3:3" hidden="1">
      <c r="C440" s="33"/>
    </row>
    <row r="441" spans="3:3" hidden="1">
      <c r="C441" s="33"/>
    </row>
    <row r="442" spans="3:3" hidden="1">
      <c r="C442" s="33"/>
    </row>
    <row r="443" spans="3:3" hidden="1">
      <c r="C443" s="33"/>
    </row>
    <row r="444" spans="3:3" hidden="1">
      <c r="C444" s="33"/>
    </row>
    <row r="445" spans="3:3" hidden="1">
      <c r="C445" s="33"/>
    </row>
    <row r="446" spans="3:3" hidden="1">
      <c r="C446" s="33"/>
    </row>
    <row r="447" spans="3:3" hidden="1">
      <c r="C447" s="33"/>
    </row>
    <row r="448" spans="3:3" hidden="1">
      <c r="C448" s="33"/>
    </row>
    <row r="449" spans="3:3" hidden="1">
      <c r="C449" s="33"/>
    </row>
    <row r="450" spans="3:3" hidden="1">
      <c r="C450" s="33"/>
    </row>
    <row r="451" spans="3:3" hidden="1">
      <c r="C451" s="33"/>
    </row>
    <row r="452" spans="3:3" hidden="1">
      <c r="C452" s="33"/>
    </row>
    <row r="453" spans="3:3" hidden="1">
      <c r="C453" s="33"/>
    </row>
    <row r="454" spans="3:3" hidden="1">
      <c r="C454" s="33"/>
    </row>
    <row r="455" spans="3:3" hidden="1">
      <c r="C455" s="33"/>
    </row>
    <row r="456" spans="3:3" hidden="1">
      <c r="C456" s="33"/>
    </row>
    <row r="457" spans="3:3" hidden="1">
      <c r="C457" s="33"/>
    </row>
    <row r="458" spans="3:3" hidden="1">
      <c r="C458" s="33"/>
    </row>
    <row r="459" spans="3:3" hidden="1">
      <c r="C459" s="33"/>
    </row>
    <row r="460" spans="3:3" hidden="1">
      <c r="C460" s="33"/>
    </row>
    <row r="461" spans="3:3" hidden="1">
      <c r="C461" s="33"/>
    </row>
    <row r="462" spans="3:3" hidden="1">
      <c r="C462" s="33"/>
    </row>
    <row r="463" spans="3:3" hidden="1">
      <c r="C463" s="33"/>
    </row>
    <row r="464" spans="3:3" hidden="1">
      <c r="C464" s="33"/>
    </row>
    <row r="465" spans="3:3" hidden="1">
      <c r="C465" s="33"/>
    </row>
    <row r="466" spans="3:3" hidden="1">
      <c r="C466" s="33"/>
    </row>
    <row r="467" spans="3:3" hidden="1">
      <c r="C467" s="33"/>
    </row>
    <row r="468" spans="3:3" hidden="1">
      <c r="C468" s="33"/>
    </row>
    <row r="469" spans="3:3" hidden="1">
      <c r="C469" s="33"/>
    </row>
    <row r="470" spans="3:3" hidden="1">
      <c r="C470" s="33"/>
    </row>
    <row r="471" spans="3:3" hidden="1">
      <c r="C471" s="33"/>
    </row>
    <row r="472" spans="3:3" hidden="1">
      <c r="C472" s="33"/>
    </row>
    <row r="473" spans="3:3" hidden="1">
      <c r="C473" s="33"/>
    </row>
    <row r="474" spans="3:3" hidden="1">
      <c r="C474" s="33"/>
    </row>
    <row r="475" spans="3:3" hidden="1">
      <c r="C475" s="33"/>
    </row>
    <row r="476" spans="3:3" hidden="1">
      <c r="C476" s="33"/>
    </row>
    <row r="477" spans="3:3" hidden="1">
      <c r="C477" s="33"/>
    </row>
    <row r="478" spans="3:3" hidden="1">
      <c r="C478" s="33"/>
    </row>
    <row r="479" spans="3:3" hidden="1">
      <c r="C479" s="33"/>
    </row>
    <row r="480" spans="3:3" hidden="1">
      <c r="C480" s="33"/>
    </row>
    <row r="481" spans="3:3" hidden="1">
      <c r="C481" s="33"/>
    </row>
    <row r="482" spans="3:3" hidden="1">
      <c r="C482" s="33"/>
    </row>
    <row r="483" spans="3:3" hidden="1">
      <c r="C483" s="33"/>
    </row>
    <row r="484" spans="3:3" hidden="1">
      <c r="C484" s="33"/>
    </row>
    <row r="485" spans="3:3" hidden="1">
      <c r="C485" s="33"/>
    </row>
    <row r="486" spans="3:3" hidden="1">
      <c r="C486" s="33"/>
    </row>
    <row r="487" spans="3:3" hidden="1">
      <c r="C487" s="33"/>
    </row>
    <row r="488" spans="3:3" hidden="1">
      <c r="C488" s="33"/>
    </row>
    <row r="489" spans="3:3" hidden="1">
      <c r="C489" s="33"/>
    </row>
    <row r="490" spans="3:3" hidden="1">
      <c r="C490" s="33"/>
    </row>
    <row r="491" spans="3:3" hidden="1">
      <c r="C491" s="33"/>
    </row>
    <row r="492" spans="3:3" hidden="1">
      <c r="C492" s="33"/>
    </row>
    <row r="493" spans="3:3" hidden="1">
      <c r="C493" s="33"/>
    </row>
    <row r="494" spans="3:3" hidden="1">
      <c r="C494" s="33"/>
    </row>
    <row r="495" spans="3:3" hidden="1">
      <c r="C495" s="33"/>
    </row>
    <row r="496" spans="3:3" hidden="1">
      <c r="C496" s="33"/>
    </row>
    <row r="497" spans="3:3" hidden="1">
      <c r="C497" s="33"/>
    </row>
    <row r="498" spans="3:3" hidden="1">
      <c r="C498" s="33"/>
    </row>
    <row r="499" spans="3:3" hidden="1">
      <c r="C499" s="33"/>
    </row>
    <row r="500" spans="3:3" hidden="1">
      <c r="C500" s="33"/>
    </row>
    <row r="501" spans="3:3" hidden="1">
      <c r="C501" s="33"/>
    </row>
    <row r="502" spans="3:3" hidden="1">
      <c r="C502" s="33"/>
    </row>
    <row r="503" spans="3:3" hidden="1">
      <c r="C503" s="33"/>
    </row>
    <row r="504" spans="3:3" hidden="1">
      <c r="C504" s="33"/>
    </row>
    <row r="505" spans="3:3" hidden="1">
      <c r="C505" s="33"/>
    </row>
    <row r="506" spans="3:3" hidden="1">
      <c r="C506" s="33"/>
    </row>
    <row r="507" spans="3:3" hidden="1">
      <c r="C507" s="33"/>
    </row>
    <row r="508" spans="3:3" hidden="1">
      <c r="C508" s="33"/>
    </row>
    <row r="509" spans="3:3" hidden="1">
      <c r="C509" s="33"/>
    </row>
    <row r="510" spans="3:3" hidden="1">
      <c r="C510" s="33"/>
    </row>
    <row r="511" spans="3:3" hidden="1">
      <c r="C511" s="33"/>
    </row>
    <row r="512" spans="3:3" hidden="1">
      <c r="C512" s="33"/>
    </row>
    <row r="513" spans="3:3" hidden="1">
      <c r="C513" s="33"/>
    </row>
    <row r="514" spans="3:3" hidden="1">
      <c r="C514" s="33"/>
    </row>
    <row r="515" spans="3:3" hidden="1">
      <c r="C515" s="33"/>
    </row>
    <row r="516" spans="3:3" hidden="1">
      <c r="C516" s="33"/>
    </row>
    <row r="517" spans="3:3" hidden="1">
      <c r="C517" s="33"/>
    </row>
    <row r="518" spans="3:3" hidden="1">
      <c r="C518" s="33"/>
    </row>
    <row r="519" spans="3:3" hidden="1">
      <c r="C519" s="33"/>
    </row>
    <row r="520" spans="3:3" hidden="1">
      <c r="C520" s="33"/>
    </row>
    <row r="521" spans="3:3" hidden="1">
      <c r="C521" s="33"/>
    </row>
    <row r="522" spans="3:3" hidden="1">
      <c r="C522" s="33"/>
    </row>
    <row r="523" spans="3:3" hidden="1">
      <c r="C523" s="33"/>
    </row>
    <row r="524" spans="3:3" hidden="1">
      <c r="C524" s="33"/>
    </row>
    <row r="525" spans="3:3" hidden="1">
      <c r="C525" s="33"/>
    </row>
    <row r="526" spans="3:3" hidden="1">
      <c r="C526" s="33"/>
    </row>
    <row r="527" spans="3:3" hidden="1">
      <c r="C527" s="33"/>
    </row>
    <row r="528" spans="3:3" hidden="1">
      <c r="C528" s="33"/>
    </row>
    <row r="529" spans="3:3" hidden="1">
      <c r="C529" s="33"/>
    </row>
    <row r="530" spans="3:3" hidden="1">
      <c r="C530" s="33"/>
    </row>
    <row r="531" spans="3:3" hidden="1">
      <c r="C531" s="33"/>
    </row>
    <row r="532" spans="3:3" hidden="1">
      <c r="C532" s="33"/>
    </row>
    <row r="533" spans="3:3" hidden="1">
      <c r="C533" s="33"/>
    </row>
    <row r="534" spans="3:3" hidden="1">
      <c r="C534" s="33"/>
    </row>
    <row r="535" spans="3:3" hidden="1">
      <c r="C535" s="33"/>
    </row>
    <row r="536" spans="3:3" hidden="1">
      <c r="C536" s="33"/>
    </row>
    <row r="537" spans="3:3" hidden="1">
      <c r="C537" s="33"/>
    </row>
    <row r="538" spans="3:3" hidden="1">
      <c r="C538" s="33"/>
    </row>
    <row r="539" spans="3:3" hidden="1">
      <c r="C539" s="33"/>
    </row>
    <row r="540" spans="3:3" hidden="1">
      <c r="C540" s="33"/>
    </row>
    <row r="541" spans="3:3" hidden="1">
      <c r="C541" s="33"/>
    </row>
    <row r="542" spans="3:3" hidden="1">
      <c r="C542" s="33"/>
    </row>
    <row r="543" spans="3:3" hidden="1">
      <c r="C543" s="33"/>
    </row>
    <row r="544" spans="3:3" hidden="1">
      <c r="C544" s="33"/>
    </row>
    <row r="545" spans="3:3" hidden="1">
      <c r="C545" s="33"/>
    </row>
    <row r="546" spans="3:3" hidden="1">
      <c r="C546" s="33"/>
    </row>
    <row r="547" spans="3:3" hidden="1">
      <c r="C547" s="33"/>
    </row>
    <row r="548" spans="3:3" hidden="1">
      <c r="C548" s="33"/>
    </row>
    <row r="549" spans="3:3" hidden="1">
      <c r="C549" s="33"/>
    </row>
    <row r="550" spans="3:3" hidden="1">
      <c r="C550" s="33"/>
    </row>
    <row r="551" spans="3:3" hidden="1">
      <c r="C551" s="33"/>
    </row>
    <row r="552" spans="3:3" hidden="1">
      <c r="C552" s="33"/>
    </row>
    <row r="553" spans="3:3" hidden="1">
      <c r="C553" s="33"/>
    </row>
    <row r="554" spans="3:3" hidden="1">
      <c r="C554" s="33"/>
    </row>
    <row r="555" spans="3:3" hidden="1">
      <c r="C555" s="33"/>
    </row>
    <row r="556" spans="3:3" hidden="1">
      <c r="C556" s="33"/>
    </row>
    <row r="557" spans="3:3" hidden="1">
      <c r="C557" s="33"/>
    </row>
    <row r="558" spans="3:3" hidden="1">
      <c r="C558" s="33"/>
    </row>
    <row r="559" spans="3:3" hidden="1">
      <c r="C559" s="33"/>
    </row>
    <row r="560" spans="3:3" hidden="1">
      <c r="C560" s="33"/>
    </row>
    <row r="561" spans="3:3" hidden="1">
      <c r="C561" s="33"/>
    </row>
    <row r="562" spans="3:3" hidden="1">
      <c r="C562" s="33"/>
    </row>
    <row r="563" spans="3:3" hidden="1">
      <c r="C563" s="33"/>
    </row>
    <row r="564" spans="3:3" hidden="1">
      <c r="C564" s="33"/>
    </row>
    <row r="565" spans="3:3" hidden="1">
      <c r="C565" s="33"/>
    </row>
    <row r="566" spans="3:3" hidden="1">
      <c r="C566" s="33"/>
    </row>
    <row r="567" spans="3:3" hidden="1">
      <c r="C567" s="33"/>
    </row>
    <row r="568" spans="3:3" hidden="1">
      <c r="C568" s="33"/>
    </row>
    <row r="569" spans="3:3" hidden="1">
      <c r="C569" s="33"/>
    </row>
    <row r="570" spans="3:3" hidden="1">
      <c r="C570" s="33"/>
    </row>
    <row r="571" spans="3:3" hidden="1">
      <c r="C571" s="33"/>
    </row>
    <row r="572" spans="3:3" hidden="1">
      <c r="C572" s="33"/>
    </row>
    <row r="573" spans="3:3" hidden="1">
      <c r="C573" s="33"/>
    </row>
    <row r="574" spans="3:3" hidden="1">
      <c r="C574" s="33"/>
    </row>
    <row r="575" spans="3:3" hidden="1">
      <c r="C575" s="33"/>
    </row>
    <row r="576" spans="3:3" hidden="1">
      <c r="C576" s="33"/>
    </row>
    <row r="577" spans="3:3" hidden="1">
      <c r="C577" s="33"/>
    </row>
    <row r="578" spans="3:3" hidden="1">
      <c r="C578" s="33"/>
    </row>
    <row r="579" spans="3:3" hidden="1">
      <c r="C579" s="33"/>
    </row>
    <row r="580" spans="3:3" hidden="1">
      <c r="C580" s="33"/>
    </row>
    <row r="581" spans="3:3" hidden="1">
      <c r="C581" s="33"/>
    </row>
    <row r="582" spans="3:3" hidden="1">
      <c r="C582" s="33"/>
    </row>
    <row r="583" spans="3:3" hidden="1">
      <c r="C583" s="33"/>
    </row>
    <row r="584" spans="3:3" hidden="1">
      <c r="C584" s="33"/>
    </row>
    <row r="585" spans="3:3" hidden="1">
      <c r="C585" s="33"/>
    </row>
    <row r="586" spans="3:3" hidden="1">
      <c r="C586" s="33"/>
    </row>
    <row r="587" spans="3:3" hidden="1">
      <c r="C587" s="33"/>
    </row>
    <row r="588" spans="3:3" hidden="1">
      <c r="C588" s="33"/>
    </row>
    <row r="589" spans="3:3" hidden="1">
      <c r="C589" s="33"/>
    </row>
    <row r="590" spans="3:3" hidden="1">
      <c r="C590" s="33"/>
    </row>
    <row r="591" spans="3:3" hidden="1">
      <c r="C591" s="33"/>
    </row>
    <row r="592" spans="3:3" hidden="1">
      <c r="C592" s="33"/>
    </row>
    <row r="593" spans="3:3" hidden="1">
      <c r="C593" s="33"/>
    </row>
    <row r="594" spans="3:3" hidden="1">
      <c r="C594" s="33"/>
    </row>
    <row r="595" spans="3:3" hidden="1">
      <c r="C595" s="33"/>
    </row>
    <row r="596" spans="3:3" hidden="1">
      <c r="C596" s="33"/>
    </row>
    <row r="597" spans="3:3" hidden="1">
      <c r="C597" s="33"/>
    </row>
    <row r="598" spans="3:3" hidden="1">
      <c r="C598" s="33"/>
    </row>
    <row r="599" spans="3:3" hidden="1">
      <c r="C599" s="33"/>
    </row>
    <row r="600" spans="3:3" hidden="1">
      <c r="C600" s="33"/>
    </row>
    <row r="601" spans="3:3" hidden="1">
      <c r="C601" s="33"/>
    </row>
    <row r="602" spans="3:3" hidden="1">
      <c r="C602" s="33"/>
    </row>
    <row r="603" spans="3:3" hidden="1">
      <c r="C603" s="33"/>
    </row>
    <row r="604" spans="3:3" hidden="1">
      <c r="C604" s="33"/>
    </row>
    <row r="605" spans="3:3" hidden="1">
      <c r="C605" s="33"/>
    </row>
    <row r="606" spans="3:3" hidden="1">
      <c r="C606" s="33"/>
    </row>
    <row r="607" spans="3:3" hidden="1">
      <c r="C607" s="33"/>
    </row>
    <row r="608" spans="3:3" hidden="1">
      <c r="C608" s="33"/>
    </row>
    <row r="609" spans="3:3" hidden="1">
      <c r="C609" s="33"/>
    </row>
    <row r="610" spans="3:3" hidden="1">
      <c r="C610" s="33"/>
    </row>
    <row r="611" spans="3:3" hidden="1">
      <c r="C611" s="33"/>
    </row>
    <row r="612" spans="3:3" hidden="1">
      <c r="C612" s="33"/>
    </row>
    <row r="613" spans="3:3" hidden="1">
      <c r="C613" s="33"/>
    </row>
    <row r="614" spans="3:3" hidden="1">
      <c r="C614" s="33"/>
    </row>
    <row r="615" spans="3:3" hidden="1">
      <c r="C615" s="33"/>
    </row>
    <row r="616" spans="3:3" hidden="1">
      <c r="C616" s="33"/>
    </row>
    <row r="617" spans="3:3" hidden="1">
      <c r="C617" s="33"/>
    </row>
    <row r="618" spans="3:3" hidden="1">
      <c r="C618" s="33"/>
    </row>
    <row r="619" spans="3:3" hidden="1">
      <c r="C619" s="33"/>
    </row>
    <row r="620" spans="3:3" hidden="1">
      <c r="C620" s="33"/>
    </row>
    <row r="621" spans="3:3" hidden="1">
      <c r="C621" s="33"/>
    </row>
    <row r="622" spans="3:3" hidden="1">
      <c r="C622" s="33"/>
    </row>
    <row r="623" spans="3:3" hidden="1">
      <c r="C623" s="33"/>
    </row>
    <row r="624" spans="3:3" hidden="1">
      <c r="C624" s="33"/>
    </row>
    <row r="625" spans="3:3" hidden="1">
      <c r="C625" s="33"/>
    </row>
    <row r="626" spans="3:3" hidden="1">
      <c r="C626" s="33"/>
    </row>
    <row r="627" spans="3:3" hidden="1">
      <c r="C627" s="33"/>
    </row>
    <row r="628" spans="3:3" hidden="1">
      <c r="C628" s="33"/>
    </row>
    <row r="629" spans="3:3" hidden="1">
      <c r="C629" s="33"/>
    </row>
    <row r="630" spans="3:3" hidden="1">
      <c r="C630" s="33"/>
    </row>
    <row r="631" spans="3:3" hidden="1">
      <c r="C631" s="33"/>
    </row>
    <row r="632" spans="3:3" hidden="1">
      <c r="C632" s="33"/>
    </row>
    <row r="633" spans="3:3" hidden="1">
      <c r="C633" s="33"/>
    </row>
    <row r="634" spans="3:3" hidden="1">
      <c r="C634" s="33"/>
    </row>
    <row r="635" spans="3:3" hidden="1">
      <c r="C635" s="33"/>
    </row>
    <row r="636" spans="3:3" hidden="1">
      <c r="C636" s="33"/>
    </row>
    <row r="637" spans="3:3" hidden="1">
      <c r="C637" s="33"/>
    </row>
    <row r="638" spans="3:3" hidden="1">
      <c r="C638" s="33"/>
    </row>
    <row r="639" spans="3:3" hidden="1">
      <c r="C639" s="33"/>
    </row>
    <row r="640" spans="3:3" hidden="1">
      <c r="C640" s="33"/>
    </row>
    <row r="641" spans="3:3" hidden="1">
      <c r="C641" s="33"/>
    </row>
    <row r="642" spans="3:3" hidden="1">
      <c r="C642" s="33"/>
    </row>
    <row r="643" spans="3:3" hidden="1">
      <c r="C643" s="33"/>
    </row>
    <row r="644" spans="3:3" hidden="1">
      <c r="C644" s="33"/>
    </row>
    <row r="645" spans="3:3" hidden="1">
      <c r="C645" s="33"/>
    </row>
    <row r="646" spans="3:3" hidden="1">
      <c r="C646" s="33"/>
    </row>
    <row r="647" spans="3:3" hidden="1">
      <c r="C647" s="33"/>
    </row>
    <row r="648" spans="3:3" hidden="1">
      <c r="C648" s="33"/>
    </row>
    <row r="649" spans="3:3" hidden="1">
      <c r="C649" s="33"/>
    </row>
    <row r="650" spans="3:3" hidden="1">
      <c r="C650" s="33"/>
    </row>
    <row r="651" spans="3:3" hidden="1">
      <c r="C651" s="33"/>
    </row>
    <row r="652" spans="3:3" hidden="1">
      <c r="C652" s="33"/>
    </row>
    <row r="653" spans="3:3" hidden="1">
      <c r="C653" s="33"/>
    </row>
    <row r="654" spans="3:3" hidden="1">
      <c r="C654" s="33"/>
    </row>
    <row r="655" spans="3:3" hidden="1">
      <c r="C655" s="33"/>
    </row>
    <row r="656" spans="3:3" hidden="1">
      <c r="C656" s="33"/>
    </row>
    <row r="657" spans="3:3" hidden="1">
      <c r="C657" s="33"/>
    </row>
    <row r="658" spans="3:3" hidden="1">
      <c r="C658" s="33"/>
    </row>
    <row r="659" spans="3:3" hidden="1">
      <c r="C659" s="33"/>
    </row>
    <row r="660" spans="3:3" hidden="1">
      <c r="C660" s="33"/>
    </row>
    <row r="661" spans="3:3" hidden="1">
      <c r="C661" s="33"/>
    </row>
    <row r="662" spans="3:3" hidden="1">
      <c r="C662" s="33"/>
    </row>
    <row r="663" spans="3:3" hidden="1">
      <c r="C663" s="33"/>
    </row>
    <row r="664" spans="3:3" hidden="1">
      <c r="C664" s="33"/>
    </row>
    <row r="665" spans="3:3" hidden="1">
      <c r="C665" s="33"/>
    </row>
    <row r="666" spans="3:3" hidden="1">
      <c r="C666" s="33"/>
    </row>
    <row r="667" spans="3:3" hidden="1">
      <c r="C667" s="33"/>
    </row>
    <row r="668" spans="3:3" hidden="1">
      <c r="C668" s="33"/>
    </row>
    <row r="669" spans="3:3" hidden="1">
      <c r="C669" s="33"/>
    </row>
    <row r="670" spans="3:3" hidden="1">
      <c r="C670" s="33"/>
    </row>
    <row r="671" spans="3:3" hidden="1">
      <c r="C671" s="33"/>
    </row>
    <row r="672" spans="3:3" hidden="1">
      <c r="C672" s="33"/>
    </row>
    <row r="673" spans="3:3" hidden="1">
      <c r="C673" s="33"/>
    </row>
    <row r="674" spans="3:3" hidden="1">
      <c r="C674" s="33"/>
    </row>
    <row r="675" spans="3:3" hidden="1">
      <c r="C675" s="33"/>
    </row>
    <row r="676" spans="3:3" hidden="1">
      <c r="C676" s="33"/>
    </row>
    <row r="677" spans="3:3" hidden="1">
      <c r="C677" s="33"/>
    </row>
    <row r="678" spans="3:3" hidden="1">
      <c r="C678" s="33"/>
    </row>
    <row r="679" spans="3:3" hidden="1">
      <c r="C679" s="33"/>
    </row>
    <row r="680" spans="3:3" hidden="1">
      <c r="C680" s="33"/>
    </row>
    <row r="681" spans="3:3" hidden="1">
      <c r="C681" s="33"/>
    </row>
    <row r="682" spans="3:3" hidden="1">
      <c r="C682" s="33"/>
    </row>
    <row r="683" spans="3:3" hidden="1">
      <c r="C683" s="33"/>
    </row>
    <row r="684" spans="3:3" hidden="1">
      <c r="C684" s="33"/>
    </row>
    <row r="685" spans="3:3" hidden="1">
      <c r="C685" s="33"/>
    </row>
    <row r="686" spans="3:3" hidden="1">
      <c r="C686" s="33"/>
    </row>
    <row r="687" spans="3:3" hidden="1">
      <c r="C687" s="33"/>
    </row>
    <row r="688" spans="3:3" hidden="1">
      <c r="C688" s="33"/>
    </row>
    <row r="689" spans="3:3" hidden="1">
      <c r="C689" s="33"/>
    </row>
    <row r="690" spans="3:3" hidden="1">
      <c r="C690" s="33"/>
    </row>
    <row r="691" spans="3:3" hidden="1">
      <c r="C691" s="33"/>
    </row>
    <row r="692" spans="3:3" hidden="1">
      <c r="C692" s="33"/>
    </row>
    <row r="693" spans="3:3" hidden="1">
      <c r="C693" s="33"/>
    </row>
    <row r="694" spans="3:3" hidden="1">
      <c r="C694" s="33"/>
    </row>
    <row r="695" spans="3:3" hidden="1">
      <c r="C695" s="33"/>
    </row>
    <row r="696" spans="3:3" hidden="1">
      <c r="C696" s="33"/>
    </row>
    <row r="697" spans="3:3" hidden="1">
      <c r="C697" s="33"/>
    </row>
    <row r="698" spans="3:3" hidden="1">
      <c r="C698" s="33"/>
    </row>
    <row r="699" spans="3:3" hidden="1">
      <c r="C699" s="33"/>
    </row>
    <row r="700" spans="3:3" hidden="1">
      <c r="C700" s="33"/>
    </row>
    <row r="701" spans="3:3" hidden="1">
      <c r="C701" s="33"/>
    </row>
    <row r="702" spans="3:3" hidden="1">
      <c r="C702" s="33"/>
    </row>
    <row r="703" spans="3:3" hidden="1">
      <c r="C703" s="33"/>
    </row>
    <row r="704" spans="3:3" hidden="1">
      <c r="C704" s="33"/>
    </row>
    <row r="705" spans="3:3" hidden="1">
      <c r="C705" s="33"/>
    </row>
    <row r="706" spans="3:3" hidden="1">
      <c r="C706" s="33"/>
    </row>
    <row r="707" spans="3:3" hidden="1">
      <c r="C707" s="33"/>
    </row>
    <row r="708" spans="3:3" hidden="1">
      <c r="C708" s="33"/>
    </row>
    <row r="709" spans="3:3" hidden="1">
      <c r="C709" s="33"/>
    </row>
    <row r="710" spans="3:3" hidden="1">
      <c r="C710" s="33"/>
    </row>
    <row r="711" spans="3:3" hidden="1">
      <c r="C711" s="33"/>
    </row>
    <row r="712" spans="3:3" hidden="1">
      <c r="C712" s="33"/>
    </row>
    <row r="713" spans="3:3" hidden="1">
      <c r="C713" s="33"/>
    </row>
    <row r="714" spans="3:3" hidden="1">
      <c r="C714" s="33"/>
    </row>
    <row r="715" spans="3:3" hidden="1">
      <c r="C715" s="33"/>
    </row>
    <row r="716" spans="3:3" hidden="1">
      <c r="C716" s="33"/>
    </row>
    <row r="717" spans="3:3" hidden="1">
      <c r="C717" s="33"/>
    </row>
    <row r="718" spans="3:3" hidden="1">
      <c r="C718" s="33"/>
    </row>
    <row r="719" spans="3:3" hidden="1">
      <c r="C719" s="33"/>
    </row>
    <row r="720" spans="3:3" hidden="1">
      <c r="C720" s="33"/>
    </row>
    <row r="721" spans="3:3" hidden="1">
      <c r="C721" s="33"/>
    </row>
    <row r="722" spans="3:3" hidden="1">
      <c r="C722" s="33"/>
    </row>
    <row r="723" spans="3:3" hidden="1">
      <c r="C723" s="33"/>
    </row>
    <row r="724" spans="3:3" hidden="1">
      <c r="C724" s="33"/>
    </row>
    <row r="725" spans="3:3" hidden="1">
      <c r="C725" s="33"/>
    </row>
    <row r="726" spans="3:3" hidden="1">
      <c r="C726" s="33"/>
    </row>
    <row r="727" spans="3:3" hidden="1">
      <c r="C727" s="33"/>
    </row>
    <row r="728" spans="3:3" hidden="1">
      <c r="C728" s="33"/>
    </row>
    <row r="729" spans="3:3" hidden="1">
      <c r="C729" s="33"/>
    </row>
    <row r="730" spans="3:3" hidden="1">
      <c r="C730" s="33"/>
    </row>
    <row r="731" spans="3:3" hidden="1">
      <c r="C731" s="33"/>
    </row>
    <row r="732" spans="3:3" hidden="1">
      <c r="C732" s="33"/>
    </row>
    <row r="733" spans="3:3" hidden="1">
      <c r="C733" s="33"/>
    </row>
    <row r="734" spans="3:3" hidden="1">
      <c r="C734" s="33"/>
    </row>
    <row r="735" spans="3:3" hidden="1">
      <c r="C735" s="33"/>
    </row>
    <row r="736" spans="3:3" hidden="1">
      <c r="C736" s="33"/>
    </row>
    <row r="737" spans="3:3" hidden="1">
      <c r="C737" s="33"/>
    </row>
    <row r="738" spans="3:3" hidden="1">
      <c r="C738" s="33"/>
    </row>
    <row r="739" spans="3:3" hidden="1">
      <c r="C739" s="33"/>
    </row>
    <row r="740" spans="3:3" hidden="1">
      <c r="C740" s="33"/>
    </row>
    <row r="741" spans="3:3" hidden="1">
      <c r="C741" s="33"/>
    </row>
    <row r="742" spans="3:3" hidden="1">
      <c r="C742" s="33"/>
    </row>
    <row r="743" spans="3:3" hidden="1">
      <c r="C743" s="33"/>
    </row>
    <row r="744" spans="3:3" hidden="1">
      <c r="C744" s="33"/>
    </row>
    <row r="745" spans="3:3" hidden="1">
      <c r="C745" s="33"/>
    </row>
    <row r="746" spans="3:3" hidden="1">
      <c r="C746" s="33"/>
    </row>
    <row r="747" spans="3:3" hidden="1">
      <c r="C747" s="33"/>
    </row>
    <row r="748" spans="3:3" hidden="1">
      <c r="C748" s="33"/>
    </row>
    <row r="749" spans="3:3" hidden="1">
      <c r="C749" s="33"/>
    </row>
    <row r="750" spans="3:3" hidden="1">
      <c r="C750" s="33"/>
    </row>
    <row r="751" spans="3:3" hidden="1">
      <c r="C751" s="33"/>
    </row>
    <row r="752" spans="3:3" hidden="1">
      <c r="C752" s="33"/>
    </row>
    <row r="753" spans="3:3" hidden="1">
      <c r="C753" s="33"/>
    </row>
    <row r="754" spans="3:3" hidden="1">
      <c r="C754" s="33"/>
    </row>
    <row r="755" spans="3:3" hidden="1">
      <c r="C755" s="33"/>
    </row>
    <row r="756" spans="3:3" hidden="1">
      <c r="C756" s="33"/>
    </row>
    <row r="757" spans="3:3" hidden="1">
      <c r="C757" s="33"/>
    </row>
    <row r="758" spans="3:3" hidden="1">
      <c r="C758" s="33"/>
    </row>
    <row r="759" spans="3:3" hidden="1">
      <c r="C759" s="33"/>
    </row>
    <row r="760" spans="3:3" hidden="1">
      <c r="C760" s="33"/>
    </row>
    <row r="761" spans="3:3" hidden="1">
      <c r="C761" s="33"/>
    </row>
    <row r="762" spans="3:3" hidden="1">
      <c r="C762" s="33"/>
    </row>
    <row r="763" spans="3:3" hidden="1">
      <c r="C763" s="33"/>
    </row>
    <row r="764" spans="3:3" hidden="1">
      <c r="C764" s="33"/>
    </row>
    <row r="765" spans="3:3" hidden="1">
      <c r="C765" s="33"/>
    </row>
    <row r="766" spans="3:3" hidden="1">
      <c r="C766" s="33"/>
    </row>
    <row r="767" spans="3:3" hidden="1">
      <c r="C767" s="33"/>
    </row>
    <row r="768" spans="3:3" hidden="1">
      <c r="C768" s="33"/>
    </row>
    <row r="769" spans="3:3" hidden="1">
      <c r="C769" s="33"/>
    </row>
    <row r="770" spans="3:3" hidden="1">
      <c r="C770" s="33"/>
    </row>
    <row r="771" spans="3:3" hidden="1">
      <c r="C771" s="33"/>
    </row>
    <row r="772" spans="3:3" hidden="1">
      <c r="C772" s="33"/>
    </row>
    <row r="773" spans="3:3" hidden="1">
      <c r="C773" s="33"/>
    </row>
    <row r="774" spans="3:3" hidden="1">
      <c r="C774" s="33"/>
    </row>
    <row r="775" spans="3:3" hidden="1">
      <c r="C775" s="33"/>
    </row>
    <row r="776" spans="3:3" hidden="1">
      <c r="C776" s="33"/>
    </row>
    <row r="777" spans="3:3" hidden="1">
      <c r="C777" s="33"/>
    </row>
    <row r="778" spans="3:3" hidden="1">
      <c r="C778" s="33"/>
    </row>
    <row r="779" spans="3:3" hidden="1">
      <c r="C779" s="33"/>
    </row>
    <row r="780" spans="3:3" hidden="1">
      <c r="C780" s="33"/>
    </row>
    <row r="781" spans="3:3" hidden="1">
      <c r="C781" s="33"/>
    </row>
    <row r="782" spans="3:3" hidden="1">
      <c r="C782" s="33"/>
    </row>
    <row r="783" spans="3:3" hidden="1">
      <c r="C783" s="33"/>
    </row>
    <row r="784" spans="3:3" hidden="1">
      <c r="C784" s="33"/>
    </row>
    <row r="785" spans="3:3" hidden="1">
      <c r="C785" s="33"/>
    </row>
    <row r="786" spans="3:3" hidden="1">
      <c r="C786" s="33"/>
    </row>
    <row r="787" spans="3:3" hidden="1">
      <c r="C787" s="33"/>
    </row>
    <row r="788" spans="3:3" hidden="1">
      <c r="C788" s="33"/>
    </row>
    <row r="789" spans="3:3" hidden="1">
      <c r="C789" s="33"/>
    </row>
    <row r="790" spans="3:3" hidden="1">
      <c r="C790" s="33"/>
    </row>
    <row r="791" spans="3:3" hidden="1">
      <c r="C791" s="33"/>
    </row>
    <row r="792" spans="3:3" hidden="1">
      <c r="C792" s="33"/>
    </row>
    <row r="793" spans="3:3" hidden="1">
      <c r="C793" s="33"/>
    </row>
    <row r="794" spans="3:3" hidden="1">
      <c r="C794" s="33"/>
    </row>
    <row r="795" spans="3:3" hidden="1">
      <c r="C795" s="33"/>
    </row>
    <row r="796" spans="3:3" hidden="1">
      <c r="C796" s="33"/>
    </row>
    <row r="797" spans="3:3" hidden="1">
      <c r="C797" s="33"/>
    </row>
    <row r="798" spans="3:3" hidden="1">
      <c r="C798" s="33"/>
    </row>
    <row r="799" spans="3:3" hidden="1">
      <c r="C799" s="33"/>
    </row>
    <row r="800" spans="3:3" hidden="1">
      <c r="C800" s="33"/>
    </row>
    <row r="801" spans="3:3" hidden="1">
      <c r="C801" s="33"/>
    </row>
    <row r="802" spans="3:3" hidden="1">
      <c r="C802" s="33"/>
    </row>
    <row r="803" spans="3:3" hidden="1">
      <c r="C803" s="33"/>
    </row>
    <row r="804" spans="3:3" hidden="1">
      <c r="C804" s="33"/>
    </row>
    <row r="805" spans="3:3" hidden="1">
      <c r="C805" s="33"/>
    </row>
    <row r="806" spans="3:3" hidden="1">
      <c r="C806" s="33"/>
    </row>
    <row r="807" spans="3:3" hidden="1">
      <c r="C807" s="33"/>
    </row>
    <row r="808" spans="3:3" hidden="1">
      <c r="C808" s="33"/>
    </row>
    <row r="809" spans="3:3" hidden="1">
      <c r="C809" s="33"/>
    </row>
    <row r="810" spans="3:3" hidden="1">
      <c r="C810" s="33"/>
    </row>
    <row r="811" spans="3:3" hidden="1">
      <c r="C811" s="33"/>
    </row>
    <row r="812" spans="3:3" hidden="1">
      <c r="C812" s="33"/>
    </row>
    <row r="813" spans="3:3" hidden="1">
      <c r="C813" s="33"/>
    </row>
    <row r="814" spans="3:3" hidden="1">
      <c r="C814" s="33"/>
    </row>
    <row r="815" spans="3:3" hidden="1">
      <c r="C815" s="33"/>
    </row>
    <row r="816" spans="3:3" hidden="1">
      <c r="C816" s="33"/>
    </row>
    <row r="817" spans="3:3" hidden="1">
      <c r="C817" s="33"/>
    </row>
    <row r="818" spans="3:3" hidden="1">
      <c r="C818" s="33"/>
    </row>
    <row r="819" spans="3:3" hidden="1">
      <c r="C819" s="33"/>
    </row>
    <row r="820" spans="3:3" hidden="1">
      <c r="C820" s="33"/>
    </row>
    <row r="821" spans="3:3" hidden="1">
      <c r="C821" s="33"/>
    </row>
    <row r="822" spans="3:3" hidden="1">
      <c r="C822" s="33"/>
    </row>
    <row r="823" spans="3:3" hidden="1">
      <c r="C823" s="33"/>
    </row>
    <row r="824" spans="3:3" hidden="1">
      <c r="C824" s="33"/>
    </row>
    <row r="825" spans="3:3" hidden="1">
      <c r="C825" s="33"/>
    </row>
    <row r="826" spans="3:3" hidden="1">
      <c r="C826" s="33"/>
    </row>
    <row r="827" spans="3:3" hidden="1">
      <c r="C827" s="33"/>
    </row>
    <row r="828" spans="3:3" hidden="1">
      <c r="C828" s="33"/>
    </row>
    <row r="829" spans="3:3" hidden="1">
      <c r="C829" s="33"/>
    </row>
    <row r="830" spans="3:3" hidden="1">
      <c r="C830" s="33"/>
    </row>
    <row r="831" spans="3:3" hidden="1">
      <c r="C831" s="33"/>
    </row>
    <row r="832" spans="3:3" hidden="1">
      <c r="C832" s="33"/>
    </row>
    <row r="833" spans="3:3" hidden="1">
      <c r="C833" s="33"/>
    </row>
    <row r="834" spans="3:3" hidden="1">
      <c r="C834" s="33"/>
    </row>
    <row r="835" spans="3:3" hidden="1">
      <c r="C835" s="33"/>
    </row>
    <row r="836" spans="3:3" hidden="1">
      <c r="C836" s="33"/>
    </row>
    <row r="837" spans="3:3" hidden="1">
      <c r="C837" s="33"/>
    </row>
    <row r="838" spans="3:3" hidden="1">
      <c r="C838" s="33"/>
    </row>
    <row r="839" spans="3:3" hidden="1">
      <c r="C839" s="33"/>
    </row>
    <row r="840" spans="3:3" hidden="1">
      <c r="C840" s="33"/>
    </row>
    <row r="841" spans="3:3" hidden="1">
      <c r="C841" s="33"/>
    </row>
    <row r="842" spans="3:3" hidden="1">
      <c r="C842" s="33"/>
    </row>
    <row r="843" spans="3:3" hidden="1">
      <c r="C843" s="33"/>
    </row>
    <row r="844" spans="3:3" hidden="1">
      <c r="C844" s="33"/>
    </row>
    <row r="845" spans="3:3" hidden="1">
      <c r="C845" s="33"/>
    </row>
    <row r="846" spans="3:3" hidden="1">
      <c r="C846" s="33"/>
    </row>
    <row r="847" spans="3:3" hidden="1">
      <c r="C847" s="33"/>
    </row>
    <row r="848" spans="3:3" hidden="1">
      <c r="C848" s="33"/>
    </row>
    <row r="849" spans="3:3" hidden="1">
      <c r="C849" s="33"/>
    </row>
    <row r="850" spans="3:3" hidden="1">
      <c r="C850" s="33"/>
    </row>
    <row r="851" spans="3:3" hidden="1">
      <c r="C851" s="33"/>
    </row>
    <row r="852" spans="3:3" hidden="1">
      <c r="C852" s="33"/>
    </row>
    <row r="853" spans="3:3" hidden="1">
      <c r="C853" s="33"/>
    </row>
    <row r="854" spans="3:3" hidden="1">
      <c r="C854" s="33"/>
    </row>
    <row r="855" spans="3:3" hidden="1">
      <c r="C855" s="33"/>
    </row>
    <row r="856" spans="3:3" hidden="1">
      <c r="C856" s="33"/>
    </row>
    <row r="857" spans="3:3" hidden="1">
      <c r="C857" s="33"/>
    </row>
    <row r="858" spans="3:3" hidden="1">
      <c r="C858" s="33"/>
    </row>
    <row r="859" spans="3:3" hidden="1">
      <c r="C859" s="33"/>
    </row>
    <row r="860" spans="3:3" hidden="1">
      <c r="C860" s="33"/>
    </row>
    <row r="861" spans="3:3" hidden="1">
      <c r="C861" s="33"/>
    </row>
    <row r="862" spans="3:3" hidden="1">
      <c r="C862" s="33"/>
    </row>
    <row r="863" spans="3:3" hidden="1">
      <c r="C863" s="33"/>
    </row>
    <row r="864" spans="3:3" hidden="1">
      <c r="C864" s="33"/>
    </row>
    <row r="865" spans="3:3" hidden="1">
      <c r="C865" s="33"/>
    </row>
    <row r="866" spans="3:3" hidden="1">
      <c r="C866" s="33"/>
    </row>
    <row r="867" spans="3:3" hidden="1">
      <c r="C867" s="33"/>
    </row>
    <row r="868" spans="3:3" hidden="1">
      <c r="C868" s="33"/>
    </row>
    <row r="869" spans="3:3" hidden="1">
      <c r="C869" s="33"/>
    </row>
    <row r="870" spans="3:3" hidden="1">
      <c r="C870" s="33"/>
    </row>
    <row r="871" spans="3:3" hidden="1">
      <c r="C871" s="33"/>
    </row>
    <row r="872" spans="3:3" hidden="1">
      <c r="C872" s="33"/>
    </row>
    <row r="873" spans="3:3" hidden="1">
      <c r="C873" s="33"/>
    </row>
    <row r="874" spans="3:3" hidden="1">
      <c r="C874" s="33"/>
    </row>
    <row r="875" spans="3:3" hidden="1">
      <c r="C875" s="33"/>
    </row>
    <row r="876" spans="3:3" hidden="1">
      <c r="C876" s="33"/>
    </row>
    <row r="877" spans="3:3" hidden="1">
      <c r="C877" s="33"/>
    </row>
    <row r="878" spans="3:3" hidden="1">
      <c r="C878" s="33"/>
    </row>
    <row r="879" spans="3:3" hidden="1">
      <c r="C879" s="33"/>
    </row>
    <row r="880" spans="3:3" hidden="1">
      <c r="C880" s="33"/>
    </row>
    <row r="881" spans="3:3" hidden="1">
      <c r="C881" s="33"/>
    </row>
    <row r="882" spans="3:3" hidden="1">
      <c r="C882" s="33"/>
    </row>
    <row r="883" spans="3:3" hidden="1">
      <c r="C883" s="33"/>
    </row>
    <row r="884" spans="3:3" hidden="1">
      <c r="C884" s="33"/>
    </row>
    <row r="885" spans="3:3" hidden="1">
      <c r="C885" s="33"/>
    </row>
    <row r="886" spans="3:3" hidden="1">
      <c r="C886" s="33"/>
    </row>
    <row r="887" spans="3:3" hidden="1">
      <c r="C887" s="33"/>
    </row>
    <row r="888" spans="3:3" hidden="1">
      <c r="C888" s="33"/>
    </row>
    <row r="889" spans="3:3" hidden="1">
      <c r="C889" s="33"/>
    </row>
    <row r="890" spans="3:3" hidden="1">
      <c r="C890" s="33"/>
    </row>
    <row r="891" spans="3:3" hidden="1">
      <c r="C891" s="33"/>
    </row>
    <row r="892" spans="3:3" hidden="1">
      <c r="C892" s="33"/>
    </row>
    <row r="893" spans="3:3" hidden="1">
      <c r="C893" s="33"/>
    </row>
    <row r="894" spans="3:3" hidden="1">
      <c r="C894" s="33"/>
    </row>
    <row r="895" spans="3:3" hidden="1">
      <c r="C895" s="33"/>
    </row>
    <row r="896" spans="3:3" hidden="1">
      <c r="C896" s="33"/>
    </row>
    <row r="897" spans="3:3" hidden="1">
      <c r="C897" s="33"/>
    </row>
    <row r="898" spans="3:3" hidden="1">
      <c r="C898" s="33"/>
    </row>
    <row r="899" spans="3:3" hidden="1">
      <c r="C899" s="33"/>
    </row>
    <row r="900" spans="3:3" hidden="1">
      <c r="C900" s="33"/>
    </row>
    <row r="901" spans="3:3" hidden="1">
      <c r="C901" s="33"/>
    </row>
    <row r="902" spans="3:3" hidden="1">
      <c r="C902" s="33"/>
    </row>
    <row r="903" spans="3:3" hidden="1">
      <c r="C903" s="33"/>
    </row>
    <row r="904" spans="3:3" hidden="1">
      <c r="C904" s="33"/>
    </row>
    <row r="905" spans="3:3" hidden="1">
      <c r="C905" s="33"/>
    </row>
    <row r="906" spans="3:3" hidden="1">
      <c r="C906" s="33"/>
    </row>
    <row r="907" spans="3:3" hidden="1">
      <c r="C907" s="33"/>
    </row>
    <row r="908" spans="3:3" hidden="1">
      <c r="C908" s="33"/>
    </row>
    <row r="909" spans="3:3" hidden="1">
      <c r="C909" s="33"/>
    </row>
    <row r="910" spans="3:3" hidden="1">
      <c r="C910" s="33"/>
    </row>
    <row r="911" spans="3:3" hidden="1">
      <c r="C911" s="33"/>
    </row>
    <row r="912" spans="3:3" hidden="1">
      <c r="C912" s="33"/>
    </row>
    <row r="913" spans="3:3" hidden="1">
      <c r="C913" s="33"/>
    </row>
    <row r="914" spans="3:3" hidden="1">
      <c r="C914" s="33"/>
    </row>
    <row r="915" spans="3:3" hidden="1">
      <c r="C915" s="33"/>
    </row>
    <row r="916" spans="3:3" hidden="1">
      <c r="C916" s="33"/>
    </row>
    <row r="917" spans="3:3" hidden="1">
      <c r="C917" s="33"/>
    </row>
    <row r="918" spans="3:3" hidden="1">
      <c r="C918" s="33"/>
    </row>
    <row r="919" spans="3:3" hidden="1">
      <c r="C919" s="33"/>
    </row>
    <row r="920" spans="3:3" hidden="1">
      <c r="C920" s="33"/>
    </row>
    <row r="921" spans="3:3" hidden="1">
      <c r="C921" s="33"/>
    </row>
    <row r="922" spans="3:3" hidden="1">
      <c r="C922" s="33"/>
    </row>
    <row r="923" spans="3:3" hidden="1">
      <c r="C923" s="33"/>
    </row>
    <row r="924" spans="3:3" hidden="1">
      <c r="C924" s="33"/>
    </row>
    <row r="925" spans="3:3" hidden="1">
      <c r="C925" s="33"/>
    </row>
    <row r="926" spans="3:3" hidden="1">
      <c r="C926" s="33"/>
    </row>
    <row r="927" spans="3:3" hidden="1">
      <c r="C927" s="33"/>
    </row>
    <row r="928" spans="3:3" hidden="1">
      <c r="C928" s="33"/>
    </row>
    <row r="929" spans="3:3" hidden="1">
      <c r="C929" s="33"/>
    </row>
    <row r="930" spans="3:3" hidden="1">
      <c r="C930" s="33"/>
    </row>
    <row r="931" spans="3:3" hidden="1">
      <c r="C931" s="33"/>
    </row>
    <row r="932" spans="3:3" hidden="1">
      <c r="C932" s="33"/>
    </row>
    <row r="933" spans="3:3" hidden="1">
      <c r="C933" s="33"/>
    </row>
    <row r="934" spans="3:3" hidden="1">
      <c r="C934" s="33"/>
    </row>
    <row r="935" spans="3:3" hidden="1">
      <c r="C935" s="33"/>
    </row>
    <row r="936" spans="3:3" hidden="1">
      <c r="C936" s="33"/>
    </row>
    <row r="937" spans="3:3" hidden="1">
      <c r="C937" s="33"/>
    </row>
    <row r="938" spans="3:3" hidden="1">
      <c r="C938" s="33"/>
    </row>
    <row r="939" spans="3:3" hidden="1">
      <c r="C939" s="33"/>
    </row>
    <row r="940" spans="3:3" hidden="1">
      <c r="C940" s="33"/>
    </row>
    <row r="941" spans="3:3" hidden="1">
      <c r="C941" s="33"/>
    </row>
    <row r="942" spans="3:3" hidden="1">
      <c r="C942" s="33"/>
    </row>
    <row r="943" spans="3:3" hidden="1">
      <c r="C943" s="33"/>
    </row>
    <row r="944" spans="3:3" hidden="1">
      <c r="C944" s="33"/>
    </row>
    <row r="945" spans="3:3" hidden="1">
      <c r="C945" s="33"/>
    </row>
    <row r="946" spans="3:3" hidden="1">
      <c r="C946" s="33"/>
    </row>
    <row r="947" spans="3:3" hidden="1">
      <c r="C947" s="33"/>
    </row>
    <row r="948" spans="3:3" hidden="1">
      <c r="C948" s="33"/>
    </row>
    <row r="949" spans="3:3" hidden="1">
      <c r="C949" s="33"/>
    </row>
    <row r="950" spans="3:3" hidden="1">
      <c r="C950" s="33"/>
    </row>
    <row r="951" spans="3:3" hidden="1">
      <c r="C951" s="33"/>
    </row>
    <row r="952" spans="3:3" hidden="1">
      <c r="C952" s="33"/>
    </row>
    <row r="953" spans="3:3" hidden="1">
      <c r="C953" s="33"/>
    </row>
    <row r="954" spans="3:3" hidden="1">
      <c r="C954" s="33"/>
    </row>
    <row r="955" spans="3:3" hidden="1">
      <c r="C955" s="33"/>
    </row>
    <row r="956" spans="3:3" hidden="1">
      <c r="C956" s="33"/>
    </row>
    <row r="957" spans="3:3" hidden="1">
      <c r="C957" s="33"/>
    </row>
    <row r="958" spans="3:3" hidden="1">
      <c r="C958" s="33"/>
    </row>
    <row r="959" spans="3:3" hidden="1">
      <c r="C959" s="33"/>
    </row>
    <row r="960" spans="3:3" hidden="1">
      <c r="C960" s="33"/>
    </row>
    <row r="961" spans="3:3" hidden="1">
      <c r="C961" s="33"/>
    </row>
    <row r="962" spans="3:3" hidden="1">
      <c r="C962" s="33"/>
    </row>
    <row r="963" spans="3:3" hidden="1">
      <c r="C963" s="33"/>
    </row>
    <row r="964" spans="3:3" hidden="1">
      <c r="C964" s="33"/>
    </row>
    <row r="965" spans="3:3" hidden="1">
      <c r="C965" s="33"/>
    </row>
    <row r="966" spans="3:3" hidden="1">
      <c r="C966" s="33"/>
    </row>
    <row r="967" spans="3:3" hidden="1">
      <c r="C967" s="33"/>
    </row>
    <row r="968" spans="3:3" hidden="1">
      <c r="C968" s="33"/>
    </row>
    <row r="969" spans="3:3" hidden="1">
      <c r="C969" s="33"/>
    </row>
    <row r="970" spans="3:3" hidden="1">
      <c r="C970" s="33"/>
    </row>
    <row r="971" spans="3:3" hidden="1">
      <c r="C971" s="33"/>
    </row>
    <row r="972" spans="3:3" hidden="1">
      <c r="C972" s="33"/>
    </row>
    <row r="973" spans="3:3" hidden="1">
      <c r="C973" s="33"/>
    </row>
    <row r="974" spans="3:3" hidden="1">
      <c r="C974" s="33"/>
    </row>
    <row r="975" spans="3:3" hidden="1">
      <c r="C975" s="33"/>
    </row>
    <row r="976" spans="3:3" hidden="1">
      <c r="C976" s="33"/>
    </row>
    <row r="977" spans="3:3" hidden="1">
      <c r="C977" s="33"/>
    </row>
    <row r="978" spans="3:3" hidden="1">
      <c r="C978" s="33"/>
    </row>
    <row r="979" spans="3:3" hidden="1">
      <c r="C979" s="33"/>
    </row>
    <row r="980" spans="3:3" hidden="1">
      <c r="C980" s="33"/>
    </row>
    <row r="981" spans="3:3" hidden="1">
      <c r="C981" s="33"/>
    </row>
    <row r="982" spans="3:3" hidden="1">
      <c r="C982" s="33"/>
    </row>
    <row r="983" spans="3:3" hidden="1">
      <c r="C983" s="33"/>
    </row>
    <row r="984" spans="3:3" hidden="1">
      <c r="C984" s="33"/>
    </row>
    <row r="985" spans="3:3" hidden="1">
      <c r="C985" s="33"/>
    </row>
    <row r="986" spans="3:3" hidden="1">
      <c r="C986" s="33"/>
    </row>
    <row r="987" spans="3:3" hidden="1">
      <c r="C987" s="33"/>
    </row>
    <row r="988" spans="3:3"/>
  </sheetData>
  <sheetProtection algorithmName="SHA-512" hashValue="8PXOGuKrSP05IYVi3P+SqeN8AAQm1lrfcje9sKHOSqWE+HvncEcxEYMNslnYOOtszKcEwc829EPtjm5ILDLJxw==" saltValue="bLKDnPkdCA0TjezU+soPlQ==" spinCount="100000" sheet="1"/>
  <mergeCells count="24">
    <mergeCell ref="B18:D18"/>
    <mergeCell ref="B19:D19"/>
    <mergeCell ref="B10:D10"/>
    <mergeCell ref="B5:D5"/>
    <mergeCell ref="B6:D6"/>
    <mergeCell ref="B7:D7"/>
    <mergeCell ref="B12:D12"/>
    <mergeCell ref="B8:D8"/>
    <mergeCell ref="B26:D26"/>
    <mergeCell ref="B24:D24"/>
    <mergeCell ref="B25:D25"/>
    <mergeCell ref="B3:C3"/>
    <mergeCell ref="B16:D16"/>
    <mergeCell ref="B17:D17"/>
    <mergeCell ref="B22:D22"/>
    <mergeCell ref="B23:D23"/>
    <mergeCell ref="B20:D20"/>
    <mergeCell ref="B21:D21"/>
    <mergeCell ref="B4:D4"/>
    <mergeCell ref="B14:D14"/>
    <mergeCell ref="B15:D15"/>
    <mergeCell ref="B11:D11"/>
    <mergeCell ref="B9:D9"/>
    <mergeCell ref="B13:D13"/>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AJ94"/>
  <sheetViews>
    <sheetView tabSelected="1" zoomScale="120" zoomScaleNormal="120" zoomScalePageLayoutView="96" workbookViewId="0">
      <selection activeCell="L66" sqref="L66"/>
    </sheetView>
  </sheetViews>
  <sheetFormatPr baseColWidth="10" defaultColWidth="0" defaultRowHeight="12" zeroHeight="1"/>
  <cols>
    <col min="1" max="1" width="1.7109375" style="4" customWidth="1"/>
    <col min="2" max="2" width="11.7109375" style="4" customWidth="1"/>
    <col min="3" max="3" width="13.42578125" style="4" customWidth="1"/>
    <col min="4" max="4" width="52.42578125" style="4" customWidth="1"/>
    <col min="5" max="5" width="1.7109375" style="4" customWidth="1"/>
    <col min="6" max="6" width="45.7109375" style="4" customWidth="1"/>
    <col min="7" max="8" width="11.140625" style="4" customWidth="1"/>
    <col min="9" max="9" width="11.7109375" style="4" customWidth="1"/>
    <col min="10" max="10" width="8.7109375" style="4" customWidth="1"/>
    <col min="11" max="12" width="21.42578125" style="4" customWidth="1"/>
    <col min="13" max="13" width="2.85546875" style="4" customWidth="1"/>
    <col min="14" max="14" width="2.85546875" style="8" customWidth="1"/>
    <col min="15" max="31" width="2.85546875" style="8" hidden="1" customWidth="1"/>
    <col min="32" max="16384" width="2.85546875" style="4" hidden="1"/>
  </cols>
  <sheetData>
    <row r="1" spans="1:36" ht="9.6" customHeight="1">
      <c r="A1" s="1"/>
      <c r="B1" s="2"/>
      <c r="C1" s="2"/>
      <c r="D1" s="88"/>
      <c r="E1" s="2"/>
      <c r="F1" s="2"/>
      <c r="G1" s="2"/>
      <c r="H1" s="2"/>
      <c r="I1" s="2"/>
      <c r="J1" s="2"/>
      <c r="K1" s="2"/>
      <c r="L1" s="2"/>
      <c r="M1" s="3"/>
    </row>
    <row r="2" spans="1:36" ht="44.1" customHeight="1">
      <c r="A2" s="5"/>
      <c r="B2" s="60"/>
      <c r="C2" s="59"/>
      <c r="D2" s="352" t="s">
        <v>1721</v>
      </c>
      <c r="E2" s="353"/>
      <c r="F2" s="353"/>
      <c r="G2" s="353"/>
      <c r="H2" s="353"/>
      <c r="I2" s="353"/>
      <c r="J2" s="353"/>
      <c r="K2" s="353"/>
      <c r="L2" s="354"/>
      <c r="M2" s="89"/>
      <c r="P2" s="8" t="str">
        <f>IF(Declaration!$I$4="English",Languages!A527,IF(Declaration!$I$4="French",Languages!B527,IF(Declaration!$I$4="Spanish",Languages!C527,IF(Declaration!$I$4="German",Languages!D527,IF(Declaration!$I$4="Chinese",Languages!E527,IF(Declaration!$I$4="Japanese",Languages!F527,IF(Declaration!$I$4="Portugese",Languages!G527)))))))</f>
        <v>Ja</v>
      </c>
      <c r="Q2" s="8" t="str">
        <f>IF(Declaration!$I$4="English",Languages!A529,IF(Declaration!$I$4="French",Languages!B529,IF(Declaration!$I$4="Spanish",Languages!C529,IF(Declaration!$I$4="German",Languages!D529,IF(Declaration!$I$4="Chinese",Languages!E529,IF(Declaration!$I$4="Japanese",Languages!F529,IF(Declaration!$I$4="Portugese",Languages!G529)))))))</f>
        <v>URL</v>
      </c>
      <c r="R2" s="8" t="str">
        <f>IF(Declaration!$I$4="English",Languages!A527,IF(Declaration!$I$4="French",Languages!B527,IF(Declaration!$I$4="Spanish",Languages!C527,IF(Declaration!$I$4="German",Languages!D527,IF(Declaration!$I$4="Chinese",Languages!E527,IF(Declaration!$I$4="Japanese",Languages!F527,IF(Declaration!$I$4="Portugese",Languages!G527)))))))</f>
        <v>Ja</v>
      </c>
      <c r="S2" s="8" t="str">
        <f>IF(Declaration!$I$4="English",Languages!A527,IF(Declaration!$I$4="French",Languages!B527,IF(Declaration!$I$4="Spanish",Languages!C527,IF(Declaration!$I$4="German",Languages!D527,IF(Declaration!$I$4="Chinese",Languages!E527,IF(Declaration!$I$4="Japanese",Languages!F527,IF(Declaration!$I$4="Portugese",Languages!G527)))))))</f>
        <v>Ja</v>
      </c>
      <c r="T2" s="8" t="str">
        <f>IF(Declaration!$I$4="English",Languages!A527,IF(Declaration!$I$4="French",Languages!B527,IF(Declaration!$I$4="Spanish",Languages!C527,IF(Declaration!$I$4="German",Languages!D527,IF(Declaration!$I$4="Chinese",Languages!E527,IF(Declaration!$I$4="Japanese",Languages!F527,IF(Declaration!$I$4="Portugese",Languages!G527)))))))</f>
        <v>Ja</v>
      </c>
      <c r="U2" s="8" t="str">
        <f>T2</f>
        <v>Ja</v>
      </c>
      <c r="V2" s="8" t="str">
        <f>U2</f>
        <v>Ja</v>
      </c>
      <c r="W2" s="8" t="str">
        <f>T2</f>
        <v>Ja</v>
      </c>
      <c r="X2" s="8" t="str">
        <f>W2</f>
        <v>Ja</v>
      </c>
      <c r="Y2" s="8" t="str">
        <f>IF(Declaration!$I$4="English",Languages!A542,IF(Declaration!$I$4="French",Languages!B542,IF(Declaration!$I$4="Spanish",Languages!C542,IF(Declaration!$I$4="German",Languages!D542,IF(Declaration!$I$4="Chinese",Languages!E542,IF(Declaration!$I$4="Japanese",Languages!F542,IF(Declaration!$I$4="Portugese",Languages!G542)))))))</f>
        <v xml:space="preserve">Ja, und dies trifft alle Arbeitnehmer zu, ob gesetzlich oder vertraglich vorgeschrieben </v>
      </c>
      <c r="Z2" s="8" t="str">
        <f>T2</f>
        <v>Ja</v>
      </c>
      <c r="AA2" s="8" t="str">
        <f>IF(Declaration!$I$4="English",Languages!A544,IF(Declaration!$I$4="French",Languages!B544,IF(Declaration!$I$4="Spanish",Languages!C544,IF(Declaration!$I$4="German",Languages!D544,IF(Declaration!$I$4="Chinese",Languages!E544,IF(Declaration!$I$4="Japanese",Languages!F544,IF(Declaration!$I$4="Portugese",Languages!G544)))))))</f>
        <v>Ja, umfassend und/oder nur, wenn dies gesetzlich oder vertraglich vorgeschrieben ist.</v>
      </c>
      <c r="AB2" s="8" t="str">
        <f>T2</f>
        <v>Ja</v>
      </c>
      <c r="AC2" s="8" t="str">
        <f>T2</f>
        <v>Ja</v>
      </c>
      <c r="AD2" s="8" t="str">
        <f>T2</f>
        <v>Ja</v>
      </c>
      <c r="AE2" s="8" t="str">
        <f>T2</f>
        <v>Ja</v>
      </c>
      <c r="AF2" s="8" t="str">
        <f t="shared" ref="AF2:AF3" si="0">AE2</f>
        <v>Ja</v>
      </c>
      <c r="AG2" s="4" t="str">
        <f t="shared" ref="AG2:AG3" si="1">AE2</f>
        <v>Ja</v>
      </c>
      <c r="AH2" s="4" t="str">
        <f t="shared" ref="AH2:AH3" si="2">AE2</f>
        <v>Ja</v>
      </c>
      <c r="AI2" s="4" t="str">
        <f>AE2</f>
        <v>Ja</v>
      </c>
      <c r="AJ2" s="4" t="str">
        <f>P2</f>
        <v>Ja</v>
      </c>
    </row>
    <row r="3" spans="1:36" ht="10.35" customHeight="1">
      <c r="A3" s="5"/>
      <c r="B3" s="6"/>
      <c r="C3" s="6"/>
      <c r="D3" s="2"/>
      <c r="E3" s="6"/>
      <c r="F3" s="6"/>
      <c r="G3" s="6"/>
      <c r="H3" s="6"/>
      <c r="I3" s="6"/>
      <c r="J3" s="6"/>
      <c r="K3" s="6"/>
      <c r="L3" s="6"/>
      <c r="M3" s="7"/>
      <c r="P3" s="8" t="str">
        <f>IF(Declaration!$I$4="English",Languages!A528,IF(Declaration!$I$4="French",Languages!B528,IF(Declaration!$I$4="Spanish",Languages!C528,IF(Declaration!$I$4="German",Languages!D528,IF(Declaration!$I$4="Chinese",Languages!E528,IF(Declaration!$I$4="Japanese",Languages!F528,IF(Declaration!$I$4="Portugese",Languages!G528)))))))</f>
        <v>Nein</v>
      </c>
      <c r="Q3" s="8" t="str">
        <f>IF(Declaration!$I$4="English",Languages!A530,IF(Declaration!$I$4="French",Languages!B530,IF(Declaration!$I$4="Spanish",Languages!C530,IF(Declaration!$I$4="German",Languages!D530,IF(Declaration!$I$4="Chinese",Languages!E530,IF(Declaration!$I$4="Japanese",Languages!F530,IF(Declaration!$I$4="Portugese",Languages!G530)))))))</f>
        <v>Datei</v>
      </c>
      <c r="R3" s="8" t="str">
        <f>IF(Declaration!$I$4="English",Languages!A528,IF(Declaration!$I$4="French",Languages!B528,IF(Declaration!$I$4="Spanish",Languages!C528,IF(Declaration!$I$4="German",Languages!D528,IF(Declaration!$I$4="Chinese",Languages!E528,IF(Declaration!$I$4="Japanese",Languages!F528,IF(Declaration!$I$4="Portugese",Languages!G528)))))))</f>
        <v>Nein</v>
      </c>
      <c r="S3" s="8" t="str">
        <f>IF(Declaration!$I$4="English",Languages!A528,IF(Declaration!$I$4="French",Languages!B528,IF(Declaration!$I$4="Spanish",Languages!C528,IF(Declaration!$I$4="German",Languages!D528,IF(Declaration!$I$4="Chinese",Languages!E528,IF(Declaration!$I$4="Japanese",Languages!F528,IF(Declaration!$I$4="Portugese",Languages!G528)))))))</f>
        <v>Nein</v>
      </c>
      <c r="T3" s="8" t="str">
        <f>IF(Declaration!$I$4="English",Languages!A528,IF(Declaration!$I$4="French",Languages!B528,IF(Declaration!$I$4="Spanish",Languages!C528,IF(Declaration!$I$4="German",Languages!D528,IF(Declaration!$I$4="Chinese",Languages!E528,IF(Declaration!$I$4="Japanese",Languages!F528,IF(Declaration!$I$4="Portugese",Languages!G528)))))))</f>
        <v>Nein</v>
      </c>
      <c r="U3" s="8" t="str">
        <f>T3</f>
        <v>Nein</v>
      </c>
      <c r="V3" s="8" t="str">
        <f>U3</f>
        <v>Nein</v>
      </c>
      <c r="W3" s="8" t="str">
        <f>T3</f>
        <v>Nein</v>
      </c>
      <c r="X3" s="8" t="str">
        <f>W3</f>
        <v>Nein</v>
      </c>
      <c r="Y3" s="8" t="str">
        <f>IF(Declaration!$I$4="English",Languages!A543,IF(Declaration!$I$4="French",Languages!B543,IF(Declaration!$I$4="Spanish",Languages!C543,IF(Declaration!$I$4="German",Languages!D543,IF(Declaration!$I$4="Chinese",Languages!E543,IF(Declaration!$I$4="Japanese",Languages!F543,IF(Declaration!$I$4="Portugese",Languages!G543)))))))</f>
        <v xml:space="preserve">Ja, aber nur, wenn gesetzlich oder vertraglich vorgeschrieben </v>
      </c>
      <c r="Z3" s="8" t="str">
        <f>IF(Declaration!$I$4="English",Languages!A531,IF(Declaration!$I$4="French",Languages!B531,IF(Declaration!$I$4="Spanish",Languages!C531,IF(Declaration!$I$4="German",Languages!D531,IF(Declaration!$I$4="Chinese",Languages!E531,IF(Declaration!$I$4="Japanese",Languages!F531,IF(Declaration!$I$4="Portugese",Languages!G531)))))))</f>
        <v xml:space="preserve">Nein, unsere Personalbeschaffer beauftragen keine Subunternehmer, um Arbeitskräfte zu rekrutieren. </v>
      </c>
      <c r="AA3" s="8" t="str">
        <f>AB3</f>
        <v>Nein</v>
      </c>
      <c r="AB3" s="8" t="str">
        <f>T3</f>
        <v>Nein</v>
      </c>
      <c r="AC3" s="8" t="str">
        <f>T3</f>
        <v>Nein</v>
      </c>
      <c r="AD3" s="8" t="str">
        <f>T3</f>
        <v>Nein</v>
      </c>
      <c r="AE3" s="8" t="str">
        <f>T3</f>
        <v>Nein</v>
      </c>
      <c r="AF3" s="8" t="str">
        <f t="shared" si="0"/>
        <v>Nein</v>
      </c>
      <c r="AG3" s="4" t="str">
        <f t="shared" si="1"/>
        <v>Nein</v>
      </c>
      <c r="AH3" s="4" t="str">
        <f t="shared" si="2"/>
        <v>Nein</v>
      </c>
      <c r="AI3" s="4" t="str">
        <f>AE3</f>
        <v>Nein</v>
      </c>
      <c r="AJ3" s="4" t="str">
        <f>P3</f>
        <v>Nein</v>
      </c>
    </row>
    <row r="4" spans="1:36" ht="67.349999999999994" customHeight="1">
      <c r="A4" s="5"/>
      <c r="B4" s="361" t="str">
        <f>IF(Declaration!$I$4="English",Languages!A35,IF(Declaration!$I$4="French",Languages!B35,IF(Declaration!$I$4="Spanish",Languages!C35,IF(Declaration!$I$4="German",Languages!D35,IF(Declaration!$I$4="Chinese",Languages!E35,IF(Declaration!$I$4="Japanese",Languages!F35,IF(Declaration!$I$4="Portugese",Languages!G35)))))))</f>
        <v>Beschreibung: Die Slavery &amp; Trafficking Risk Template (Vorlage zu den Risiken von Sklaverei und Menschenhandel, STRT) ist eine Standardumfrage zur Erfassung und Weitergabe von Risiken für Sklaverei und Menschenhandel sowie Compliance-relevanter Daten über die Lieferketten hinweg. Sie füllen mit großer Wahrscheinlichkeit die STRT auf Anforderung eines oder mehrerer Ihrer Kunden aus, und Sie müssen die STRT zusammen mit den Belegunterlagen nach dem Ausfüllen einreichen.</v>
      </c>
      <c r="C4" s="362"/>
      <c r="D4" s="362"/>
      <c r="E4" s="362"/>
      <c r="F4" s="362"/>
      <c r="G4" s="363" t="str">
        <f>IF(Declaration!$I$4="English",Languages!A554,IF(Declaration!$I$4="French",Languages!B554,IF(Declaration!$I$4="Spanish",Languages!C554,IF(Declaration!$I$4="German",Languages!D554,IF(Declaration!$I$4="Chinese",Languages!E554,IF(Declaration!$I$4="Japanese",Languages!F554,IF(Declaration!$I$4="Portugese",Languages!G554)))))))</f>
        <v>Wählen Sie Ihre Sprache:</v>
      </c>
      <c r="H4" s="363"/>
      <c r="I4" s="126" t="s">
        <v>193</v>
      </c>
      <c r="J4" s="359" t="str">
        <f>IF(Declaration!$I$4="English",Languages!A37,IF(Declaration!$I$4="French",Languages!B37,IF(Declaration!$I$4="Spanish",Languages!C37,IF(Declaration!$I$4="German",Languages!D37,IF(Declaration!$I$4="Chinese",Languages!E37,IF(Declaration!$I$4="Japanese",Languages!F37,IF(Declaration!$I$4="Portugese",Languages!G37)))))))</f>
        <v xml:space="preserve">Version: </v>
      </c>
      <c r="K4" s="359"/>
      <c r="L4" s="249">
        <v>2.1</v>
      </c>
      <c r="M4" s="97"/>
      <c r="R4" s="8" t="str">
        <f>IF(Declaration!$I$4="English",Languages!A533,IF(Declaration!$I$4="French",Languages!B533,IF(Declaration!$I$4="Spanish",Languages!C533,IF(Declaration!$I$4="German",Languages!D533,IF(Declaration!$I$4="Chinese",Languages!E533,IF(Declaration!$I$4="Japanese",Languages!F533,IF(Declaration!$I$4="Portugese",Languages!G533)))))))</f>
        <v xml:space="preserve">n/z – Wir setzen keine Personalbeschaffer ein    </v>
      </c>
      <c r="S4" s="8" t="str">
        <f>IF(Declaration!$I$4="English",Languages!A534,IF(Declaration!$I$4="French",Languages!B534,IF(Declaration!$I$4="Spanish",Languages!C534,IF(Declaration!$I$4="German",Languages!D534,IF(Declaration!$I$4="Chinese",Languages!E534,IF(Declaration!$I$4="Japanese",Languages!F534,IF(Declaration!$I$4="Portugese",Languages!G534)))))))</f>
        <v>n/z – Wir stellen keine ausländischen Wanderarbeiter ein</v>
      </c>
      <c r="T4" s="8" t="str">
        <f>IF(Declaration!$I$4="English",Languages!A535,IF(Declaration!$I$4="French",Languages!B535,IF(Declaration!$I$4="Spanish",Languages!C535,IF(Declaration!$I$4="German",Languages!D535,IF(Declaration!$I$4="Chinese",Languages!E535,IF(Declaration!$I$4="Japanese",Languages!F535,IF(Declaration!$I$4="Portugese",Languages!G535)))))))</f>
        <v>n/z – Wir stellen keine ausländischen oder einheimischen Wanderarbeiter ein</v>
      </c>
      <c r="U4" s="8" t="str">
        <f>IF(Declaration!$I$4="English",Languages!A536,IF(Declaration!$I$4="French",Languages!B536,IF(Declaration!$I$4="Spanish",Languages!C536,IF(Declaration!$I$4="German",Languages!D536,IF(Declaration!$I$4="Chinese",Languages!E536,IF(Declaration!$I$4="Japanese",Languages!F536,IF(Declaration!$I$4="Portugese",Languages!G536)))))))</f>
        <v>n/z –  Wir stellen keine Unterbringung zur Verfügung</v>
      </c>
      <c r="V4" s="8" t="str">
        <f>IF(Declaration!$I$4="English",Languages!A134,IF(Declaration!$I$4="French",Languages!B134,IF(Declaration!$I$4="Spanish",Languages!C134,IF(Declaration!$I$4="German",Languages!D134,IF(Declaration!$I$4="Chinese",Languages!E134,IF(Declaration!$I$4="Japanese",Languages!F134,IF(Declaration!$I$4="Portugese",Languages!G134)))))))</f>
        <v xml:space="preserve">n/z –  Wir arbeiten nicht mit Lieferanten  </v>
      </c>
      <c r="W4" s="8" t="str">
        <f>IF(Declaration!$I$4="English",Languages!A537,IF(Declaration!$I$4="French",Languages!B537,IF(Declaration!$I$4="Spanish",Languages!C537,IF(Declaration!$I$4="German",Languages!D537,IF(Declaration!$I$4="Chinese",Languages!E537,IF(Declaration!$I$4="Japanese",Languages!F537,IF(Declaration!$I$4="Portugese",Languages!G537)))))))</f>
        <v xml:space="preserve">n/z –  Wir arbeiten nicht mit Lieferanten  </v>
      </c>
      <c r="X4" s="8" t="str">
        <f>W5</f>
        <v xml:space="preserve">n/z –  Wir arbeiten nicht mit Lieferanten  </v>
      </c>
      <c r="Y4" s="8" t="str">
        <f>W3</f>
        <v>Nein</v>
      </c>
      <c r="Z4" s="8" t="str">
        <f>IF(Declaration!$I$4="English",Languages!A532,IF(Declaration!$I$4="French",Languages!B532,IF(Declaration!$I$4="Spanish",Languages!C532,IF(Declaration!$I$4="German",Languages!D532,IF(Declaration!$I$4="Chinese",Languages!E532,IF(Declaration!$I$4="Japanese",Languages!F532,IF(Declaration!$I$4="Portugese",Languages!G532)))))))</f>
        <v>Wir wissen nicht, ob unsere Personalbeschaffer Subunternehmer beauftragen, um Arbeitskräfte zu rekrutieren.</v>
      </c>
      <c r="AB4" s="8" t="str">
        <f>IF(Declaration!$I$4="English",Languages!A539,IF(Declaration!$I$4="French",Languages!B539,IF(Declaration!$I$4="Spanish",Languages!C539,IF(Declaration!$I$4="German",Languages!D539,IF(Declaration!$I$4="Chinese",Languages!E539,IF(Declaration!$I$4="Japanese",Languages!F539,IF(Declaration!$I$4="Portugese",Languages!G539)))))))</f>
        <v xml:space="preserve">Wir arbeiten nicht mit Produktlieferanten. </v>
      </c>
      <c r="AC4" s="8" t="str">
        <f>IF(Declaration!$I$4="English",Languages!A540,IF(Declaration!$I$4="French",Languages!B540,IF(Declaration!$I$4="Spanish",Languages!C540,IF(Declaration!$I$4="German",Languages!D540,IF(Declaration!$I$4="Chinese",Languages!E540,IF(Declaration!$I$4="Japanese",Languages!F540,IF(Declaration!$I$4="Portugese",Languages!G540)))))))</f>
        <v xml:space="preserve">Wir arbeiten nicht mit Dienstleistern. </v>
      </c>
      <c r="AD4" s="8" t="str">
        <f>Z3</f>
        <v xml:space="preserve">Nein, unsere Personalbeschaffer beauftragen keine Subunternehmer, um Arbeitskräfte zu rekrutieren. </v>
      </c>
      <c r="AE4" s="8" t="str">
        <f>IF(Declaration!$I$4="English",Languages!A545,IF(Declaration!$I$4="French",Languages!B545,IF(Declaration!$I$4="Spanish",Languages!C545,IF(Declaration!$I$4="German",Languages!D545,IF(Declaration!$I$4="Chinese",Languages!E545,IF(Declaration!$I$4="Japanese",Languages!F545,IF(Declaration!$I$4="Portugese",Languages!G545)))))))</f>
        <v>Ich weiß es nicht</v>
      </c>
      <c r="AF4" s="240" t="str">
        <f>IF(Declaration!$I$4="English",Languages!A537,IF(Declaration!$I$4="French",Languages!B537,IF(Declaration!$I$4="Spanish",Languages!C537,IF(Declaration!$I$4="German",Languages!D537,IF(Declaration!$I$4="Chinese",Languages!E537,IF(Declaration!$I$4="Japanese",Languages!F537,IF(Declaration!$I$4="Portugese",Languages!G537)))))))</f>
        <v xml:space="preserve">n/z –  Wir arbeiten nicht mit Lieferanten  </v>
      </c>
      <c r="AG4" s="240" t="str">
        <f>IF(Declaration!$I$4="English",Languages!A537,IF(Declaration!$I$4="French",Languages!B537,IF(Declaration!$I$4="Spanish",Languages!C537,IF(Declaration!$I$4="German",Languages!D537,IF(Declaration!$I$4="Chinese",Languages!E537,IF(Declaration!$I$4="Japanese",Languages!F537,IF(Declaration!$I$4="Portugese",Languages!G537)))))))</f>
        <v xml:space="preserve">n/z –  Wir arbeiten nicht mit Lieferanten  </v>
      </c>
      <c r="AH4" s="240" t="str">
        <f>IF(Declaration!$I$4="English",Languages!A541,IF(Declaration!$I$4="French",Languages!B541,IF(Declaration!$I$4="Spanish",Languages!C541,IF(Declaration!$I$4="German",Languages!D541,IF(Declaration!$I$4="Chinese",Languages!E541,IF(Declaration!$I$4="Japanese",Languages!F541,IF(Declaration!$I$4="Portugese",Languages!G541)))))))</f>
        <v xml:space="preserve">Wir setzen keine Personalbeschaffer ein / Unsere Personalbeschaffer beauftragen keine Subunternehmer. </v>
      </c>
      <c r="AI4" s="4" t="str">
        <f>IF(Declaration!$I$4="English",Languages!A133,IF(Declaration!$I$4="French",Languages!B133,IF(Declaration!$I$4="Spanish",Languages!C133,IF(Declaration!$I$4="German",Languages!D133,IF(Declaration!$I$4="Chinese",Languages!E133,IF(Declaration!$I$4="Japanese",Languages!F133,IF(Declaration!$I$4="Portugese",Languages!G133)))))))</f>
        <v>n/z – Wir stellen keine ausländischen oder einheimischen Wanderarbeiter ein</v>
      </c>
      <c r="AJ4" s="4" t="str">
        <f>IF(Declaration!$I$4="English",Languages!A546,IF(Declaration!$I$4="French",Languages!B546,IF(Declaration!$I$4="Spanish",Languages!C546,IF(Declaration!$I$4="German",Languages!D546,IF(Declaration!$I$4="Chinese",Languages!E546,IF(Declaration!$I$4="Japanese",Languages!F546,IF(Declaration!$I$4="Portugese",Languages!G546)))))))</f>
        <v>Unbekannt</v>
      </c>
    </row>
    <row r="5" spans="1:36" ht="9.6" customHeight="1">
      <c r="A5" s="5"/>
      <c r="B5" s="6"/>
      <c r="C5" s="6"/>
      <c r="D5" s="6"/>
      <c r="E5" s="6"/>
      <c r="F5" s="6"/>
      <c r="G5" s="6"/>
      <c r="H5" s="6"/>
      <c r="I5" s="6"/>
      <c r="J5" s="6"/>
      <c r="K5" s="6"/>
      <c r="L5" s="6"/>
      <c r="M5" s="7"/>
      <c r="W5" s="8" t="str">
        <f>IF(Declaration!$I$4="English",Languages!A538,IF(Declaration!$I$4="French",Languages!B538,IF(Declaration!$I$4="Spanish",Languages!C538,IF(Declaration!$I$4="German",Languages!D538,IF(Declaration!$I$4="Chinese",Languages!E538,IF(Declaration!$I$4="Japanese",Languages!F538,IF(Declaration!$I$4="Portugese",Languages!G538)))))))</f>
        <v xml:space="preserve">n/z –  Wir arbeiten nicht mit Lieferanten  </v>
      </c>
      <c r="Z5" s="8" t="str">
        <f>IF(Declaration!$I$4="English",Languages!A533,IF(Declaration!$I$4="French",Languages!B533,IF(Declaration!$I$4="Spanish",Languages!C533,IF(Declaration!$I$4="German",Languages!D533,IF(Declaration!$I$4="Chinese",Languages!E533,IF(Declaration!$I$4="Japanese",Languages!F533,IF(Declaration!$I$4="Portugese",Languages!G533)))))))</f>
        <v xml:space="preserve">n/z – Wir setzen keine Personalbeschaffer ein    </v>
      </c>
      <c r="AF5" s="8"/>
      <c r="AJ5" s="4" t="str">
        <f>IF(Declaration!$I$4="English",Languages!A134,IF(Declaration!$I$4="French",Languages!B134,IF(Declaration!$I$4="Spanish",Languages!C134,IF(Declaration!$I$4="German",Languages!D134,IF(Declaration!$I$4="Chinese",Languages!E134,IF(Declaration!$I$4="Japanese",Languages!F134,IF(Declaration!$I$4="Portugese",Languages!G134)))))))</f>
        <v xml:space="preserve">n/z –  Wir arbeiten nicht mit Lieferanten  </v>
      </c>
    </row>
    <row r="6" spans="1:36" ht="138.6" customHeight="1">
      <c r="A6" s="5"/>
      <c r="B6" s="355" t="str">
        <f>IF(Declaration!$I$4="English",Languages!A38,IF(Declaration!$I$4="French",Languages!B38,IF(Declaration!$I$4="Spanish",Languages!C38,IF(Declaration!$I$4="German",Languages!D38,IF(Declaration!$I$4="Chinese",Languages!E38,IF(Declaration!$I$4="Japanese",Languages!F38,IF(Declaration!$I$4="Portugese",Languages!G38)))))))</f>
        <v>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Spalte „URL den relevanten Dokumenten oder zugehörige Dateinamen einfügen“ = bitte die direkte URL zu den oder den(die) Dateiname(n) der Ihre Antworten unterstützenden Dokumenten hinzufügen, wo dies erforderlich ist.
Kommentare = bitte jeden Kommentar einfügen, falls Sie dies möchten. Dieses Feld ist optional.</v>
      </c>
      <c r="C6" s="356"/>
      <c r="D6" s="356"/>
      <c r="E6" s="356"/>
      <c r="F6" s="356"/>
      <c r="G6" s="356"/>
      <c r="H6" s="356"/>
      <c r="I6" s="356"/>
      <c r="J6" s="356"/>
      <c r="K6" s="356"/>
      <c r="L6" s="357"/>
      <c r="M6" s="7"/>
      <c r="N6" s="8" t="s">
        <v>1549</v>
      </c>
      <c r="P6" s="271" t="str">
        <f>IF(Declaration!$I$4="English",Languages!$A66,IF(Declaration!$I$4="French",Languages!$B66,IF(Declaration!$I$4="Spanish",Languages!$C66,IF(Declaration!$I$4="German",Languages!$D66,IF(Declaration!$I$4="Chinese",Languages!$E66,IF(Declaration!$I$4="Japanese",Languages!$F66,IF(Declaration!$I$4="Portugese",Languages!$G66)))))))</f>
        <v xml:space="preserve">1–100 </v>
      </c>
      <c r="Q6" s="271" t="str">
        <f>IF(Declaration!$I$4="English",Languages!$A67,IF(Declaration!$I$4="French",Languages!$B67,IF(Declaration!$I$4="Spanish",Languages!$C67,IF(Declaration!$I$4="German",Languages!$D67,IF(Declaration!$I$4="Chinese",Languages!$E67,IF(Declaration!$I$4="Japanese",Languages!$F67,IF(Declaration!$I$4="Portugese",Languages!$G67)))))))</f>
        <v xml:space="preserve">101–1.000 </v>
      </c>
      <c r="R6" s="271" t="str">
        <f>IF(Declaration!$I$4="English",Languages!$A68,IF(Declaration!$I$4="French",Languages!$B68,IF(Declaration!$I$4="Spanish",Languages!$C68,IF(Declaration!$I$4="German",Languages!$D68,IF(Declaration!$I$4="Chinese",Languages!$E68,IF(Declaration!$I$4="Japanese",Languages!$F68,IF(Declaration!$I$4="Portugese",Languages!$G68)))))))</f>
        <v xml:space="preserve">1.001–2.000 </v>
      </c>
      <c r="S6" s="271" t="str">
        <f>IF(Declaration!$I$4="English",Languages!$A69,IF(Declaration!$I$4="French",Languages!$B69,IF(Declaration!$I$4="Spanish",Languages!$C69,IF(Declaration!$I$4="German",Languages!$D69,IF(Declaration!$I$4="Chinese",Languages!$E69,IF(Declaration!$I$4="Japanese",Languages!$F69,IF(Declaration!$I$4="Portugese",Languages!$G69)))))))</f>
        <v xml:space="preserve">2.001–5.000 </v>
      </c>
      <c r="T6" s="271" t="str">
        <f>IF(Declaration!$I$4="English",Languages!$A70,IF(Declaration!$I$4="French",Languages!$B70,IF(Declaration!$I$4="Spanish",Languages!$C70,IF(Declaration!$I$4="German",Languages!$D70,IF(Declaration!$I$4="Chinese",Languages!$E70,IF(Declaration!$I$4="Japanese",Languages!$F70,IF(Declaration!$I$4="Portugese",Languages!$G70)))))))</f>
        <v xml:space="preserve">5.001–10.000 </v>
      </c>
      <c r="U6" s="271" t="str">
        <f>IF(Declaration!$I$4="English",Languages!$A71,IF(Declaration!$I$4="French",Languages!$B71,IF(Declaration!$I$4="Spanish",Languages!$C71,IF(Declaration!$I$4="German",Languages!$D71,IF(Declaration!$I$4="Chinese",Languages!$E71,IF(Declaration!$I$4="Japanese",Languages!$F71,IF(Declaration!$I$4="Portugese",Languages!$G71)))))))</f>
        <v xml:space="preserve">Mehr als 10.000 </v>
      </c>
      <c r="AF6" s="8"/>
    </row>
    <row r="7" spans="1:36" ht="9.6" customHeight="1">
      <c r="A7" s="5"/>
      <c r="B7" s="6"/>
      <c r="C7" s="6"/>
      <c r="D7" s="6"/>
      <c r="E7" s="6"/>
      <c r="F7" s="6"/>
      <c r="G7" s="6"/>
      <c r="H7" s="6"/>
      <c r="I7" s="6"/>
      <c r="J7" s="6"/>
      <c r="K7" s="6"/>
      <c r="L7" s="6"/>
      <c r="M7" s="7"/>
      <c r="P7" s="257"/>
      <c r="AF7" s="8"/>
    </row>
    <row r="8" spans="1:36" ht="36" customHeight="1">
      <c r="A8" s="5"/>
      <c r="B8" s="334" t="str">
        <f>IF(Declaration!$I$4="English",Languages!A39,IF(Declaration!$I$4="French",Languages!B39,IF(Declaration!$I$4="Spanish",Languages!C39,IF(Declaration!$I$4="German",Languages!D39,IF(Declaration!$I$4="Chinese",Languages!E39,IF(Declaration!$I$4="Japanese",Languages!F39,IF(Declaration!$I$4="Portugese",Languages!G39)))))))</f>
        <v>Informationen zum Organisation</v>
      </c>
      <c r="C8" s="335"/>
      <c r="D8" s="335"/>
      <c r="E8" s="335"/>
      <c r="F8" s="335"/>
      <c r="G8" s="335"/>
      <c r="H8" s="335"/>
      <c r="I8" s="335"/>
      <c r="J8" s="335"/>
      <c r="K8" s="335"/>
      <c r="L8" s="336"/>
      <c r="M8" s="7"/>
      <c r="P8" s="257"/>
    </row>
    <row r="9" spans="1:36" ht="22.5" customHeight="1">
      <c r="A9" s="5"/>
      <c r="B9" s="360" t="str">
        <f>IF(Declaration!$I$4="English",Languages!A40,IF(Declaration!$I$4="French",Languages!B40,IF(Declaration!$I$4="Spanish",Languages!C40,IF(Declaration!$I$4="German",Languages!D40,IF(Declaration!$I$4="Chinese",Languages!E40,IF(Declaration!$I$4="Japanese",Languages!F40,IF(Declaration!$I$4="Portugese",Languages!G40)))))))</f>
        <v xml:space="preserve">Name des Organisations (keine Abkürzungen): </v>
      </c>
      <c r="C9" s="360"/>
      <c r="D9" s="360"/>
      <c r="E9" s="6"/>
      <c r="F9" s="358" t="s">
        <v>3563</v>
      </c>
      <c r="G9" s="358"/>
      <c r="H9" s="358"/>
      <c r="I9" s="358"/>
      <c r="J9" s="358"/>
      <c r="K9" s="358"/>
      <c r="L9" s="358"/>
      <c r="M9" s="7"/>
      <c r="P9" s="257"/>
      <c r="Q9" s="181"/>
      <c r="R9" s="181"/>
      <c r="S9" s="181"/>
      <c r="T9" s="181"/>
    </row>
    <row r="10" spans="1:36" ht="22.5" customHeight="1">
      <c r="A10" s="5"/>
      <c r="B10" s="360" t="str">
        <f>IF(Declaration!$I$4="English",Languages!A41,IF(Declaration!$I$4="French",Languages!B41,IF(Declaration!$I$4="Spanish",Languages!C41,IF(Declaration!$I$4="German",Languages!D41,IF(Declaration!$I$4="Chinese",Languages!E41,IF(Declaration!$I$4="Japanese",Languages!F41,IF(Declaration!$I$4="Portugese",Languages!G41)))))))</f>
        <v xml:space="preserve">Eindeutige Identifikationsnummer oder Code des Organisations (optional): </v>
      </c>
      <c r="C10" s="360"/>
      <c r="D10" s="360"/>
      <c r="E10" s="6"/>
      <c r="F10" s="358"/>
      <c r="G10" s="358"/>
      <c r="H10" s="358"/>
      <c r="I10" s="358"/>
      <c r="J10" s="358"/>
      <c r="K10" s="358"/>
      <c r="L10" s="358"/>
      <c r="M10" s="7"/>
      <c r="P10" s="257"/>
      <c r="Q10" s="181"/>
      <c r="R10" s="181"/>
      <c r="S10" s="181"/>
      <c r="T10" s="181"/>
    </row>
    <row r="11" spans="1:36" ht="22.5" customHeight="1">
      <c r="A11" s="5"/>
      <c r="B11" s="360" t="str">
        <f>IF(Declaration!$I$4="English",Languages!A42,IF(Declaration!$I$4="French",Languages!B42,IF(Declaration!$I$4="Spanish",Languages!C42,IF(Declaration!$I$4="German",Languages!D42,IF(Declaration!$I$4="Chinese",Languages!E42,IF(Declaration!$I$4="Japanese",Languages!F42,IF(Declaration!$I$4="Portugese",Languages!G42)))))))</f>
        <v xml:space="preserve">Adresse des Organisations (optional): </v>
      </c>
      <c r="C11" s="360"/>
      <c r="D11" s="360"/>
      <c r="E11" s="6"/>
      <c r="F11" s="358" t="s">
        <v>3564</v>
      </c>
      <c r="G11" s="358"/>
      <c r="H11" s="358"/>
      <c r="I11" s="358"/>
      <c r="J11" s="358"/>
      <c r="K11" s="358"/>
      <c r="L11" s="358"/>
      <c r="M11" s="7"/>
      <c r="P11" s="257"/>
      <c r="Q11" s="181"/>
      <c r="R11" s="181"/>
      <c r="S11" s="181"/>
      <c r="T11" s="181"/>
    </row>
    <row r="12" spans="1:36" ht="22.5" customHeight="1">
      <c r="A12" s="5"/>
      <c r="B12" s="360" t="str">
        <f>IF(Declaration!$I$4="English",Languages!A43,IF(Declaration!$I$4="French",Languages!B43,IF(Declaration!$I$4="Spanish",Languages!C43,IF(Declaration!$I$4="German",Languages!D43,IF(Declaration!$I$4="Chinese",Languages!E43,IF(Declaration!$I$4="Japanese",Languages!F43,IF(Declaration!$I$4="Portugese",Languages!G43)))))))</f>
        <v xml:space="preserve">Vollständiger Name der Kontaktperson: </v>
      </c>
      <c r="C12" s="360"/>
      <c r="D12" s="360"/>
      <c r="E12" s="6"/>
      <c r="F12" s="358" t="s">
        <v>3565</v>
      </c>
      <c r="G12" s="358"/>
      <c r="H12" s="358"/>
      <c r="I12" s="358"/>
      <c r="J12" s="358"/>
      <c r="K12" s="358"/>
      <c r="L12" s="358"/>
      <c r="M12" s="7"/>
      <c r="P12" s="257"/>
      <c r="Q12" s="181"/>
      <c r="R12" s="181"/>
      <c r="S12" s="181"/>
      <c r="T12" s="181"/>
    </row>
    <row r="13" spans="1:36" ht="22.5" customHeight="1">
      <c r="A13" s="5"/>
      <c r="B13" s="360" t="str">
        <f>IF(Declaration!$I$4="English",Languages!A44,IF(Declaration!$I$4="French",Languages!B44,IF(Declaration!$I$4="Spanish",Languages!C44,IF(Declaration!$I$4="German",Languages!D44,IF(Declaration!$I$4="Chinese",Languages!E44,IF(Declaration!$I$4="Japanese",Languages!F44,IF(Declaration!$I$4="Portugese",Languages!G44)))))))</f>
        <v xml:space="preserve">E-Mail-Adresse der Kontaktperson: </v>
      </c>
      <c r="C13" s="360"/>
      <c r="D13" s="360"/>
      <c r="E13" s="6"/>
      <c r="F13" s="369" t="s">
        <v>3566</v>
      </c>
      <c r="G13" s="358"/>
      <c r="H13" s="358"/>
      <c r="I13" s="358"/>
      <c r="J13" s="358"/>
      <c r="K13" s="358"/>
      <c r="L13" s="358"/>
      <c r="M13" s="7"/>
      <c r="P13" s="182"/>
      <c r="Q13" s="181"/>
      <c r="R13" s="181"/>
      <c r="S13" s="181"/>
      <c r="T13" s="181"/>
    </row>
    <row r="14" spans="1:36" ht="22.5" customHeight="1">
      <c r="A14" s="5"/>
      <c r="B14" s="360" t="str">
        <f>IF(Declaration!$I$4="English",Languages!A45,IF(Declaration!$I$4="French",Languages!B45,IF(Declaration!$I$4="Spanish",Languages!C45,IF(Declaration!$I$4="German",Languages!D45,IF(Declaration!$I$4="Chinese",Languages!E45,IF(Declaration!$I$4="Japanese",Languages!F45,IF(Declaration!$I$4="Portugese",Languages!G45)))))))</f>
        <v xml:space="preserve">Telefonnummer der Kontaktperson (Ländervorwahl + Telefonnummer): </v>
      </c>
      <c r="C14" s="360"/>
      <c r="D14" s="360"/>
      <c r="E14" s="6"/>
      <c r="F14" s="370" t="s">
        <v>3567</v>
      </c>
      <c r="G14" s="370"/>
      <c r="H14" s="370"/>
      <c r="I14" s="370"/>
      <c r="J14" s="370"/>
      <c r="K14" s="370"/>
      <c r="L14" s="370"/>
      <c r="M14" s="7"/>
      <c r="P14" s="182"/>
      <c r="Q14" s="181"/>
      <c r="R14" s="181"/>
      <c r="S14" s="181"/>
      <c r="T14" s="181"/>
    </row>
    <row r="15" spans="1:36" ht="22.5" customHeight="1">
      <c r="A15" s="5"/>
      <c r="B15" s="360" t="str">
        <f>IF(Declaration!$I$4="English",Languages!A46,IF(Declaration!$I$4="French",Languages!B46,IF(Declaration!$I$4="Spanish",Languages!C46,IF(Declaration!$I$4="German",Languages!D46,IF(Declaration!$I$4="Chinese",Languages!E46,IF(Declaration!$I$4="Japanese",Languages!F46,IF(Declaration!$I$4="Portugese",Languages!G46)))))))</f>
        <v xml:space="preserve">Vollständiger Name der autorisierenden Person: </v>
      </c>
      <c r="C15" s="360"/>
      <c r="D15" s="360"/>
      <c r="E15" s="6"/>
      <c r="F15" s="358" t="s">
        <v>3568</v>
      </c>
      <c r="G15" s="358"/>
      <c r="H15" s="358"/>
      <c r="I15" s="358"/>
      <c r="J15" s="358"/>
      <c r="K15" s="358"/>
      <c r="L15" s="358"/>
      <c r="M15" s="7"/>
      <c r="P15" s="182"/>
      <c r="Q15" s="181"/>
      <c r="R15" s="181"/>
      <c r="S15" s="181"/>
      <c r="T15" s="181"/>
    </row>
    <row r="16" spans="1:36" ht="22.5" customHeight="1">
      <c r="A16" s="5"/>
      <c r="B16" s="360" t="str">
        <f>IF(Declaration!$I$4="English",Languages!A47,IF(Declaration!$I$4="French",Languages!B47,IF(Declaration!$I$4="Spanish",Languages!C47,IF(Declaration!$I$4="German",Languages!D47,IF(Declaration!$I$4="Chinese",Languages!E47,IF(Declaration!$I$4="Japanese",Languages!F47,IF(Declaration!$I$4="Portugese",Languages!G47)))))))</f>
        <v xml:space="preserve">Titel der autorisierenden Person: </v>
      </c>
      <c r="C16" s="360"/>
      <c r="D16" s="360"/>
      <c r="E16" s="6"/>
      <c r="F16" s="358" t="s">
        <v>3581</v>
      </c>
      <c r="G16" s="358"/>
      <c r="H16" s="358"/>
      <c r="I16" s="358"/>
      <c r="J16" s="358"/>
      <c r="K16" s="358"/>
      <c r="L16" s="358"/>
      <c r="M16" s="7"/>
      <c r="P16" s="182"/>
      <c r="Q16" s="181"/>
      <c r="R16" s="181"/>
      <c r="S16" s="181"/>
      <c r="T16" s="181"/>
    </row>
    <row r="17" spans="1:20" ht="22.5" customHeight="1">
      <c r="A17" s="5"/>
      <c r="B17" s="360" t="str">
        <f>IF(Declaration!$I$4="English",Languages!A48,IF(Declaration!$I$4="French",Languages!B48,IF(Declaration!$I$4="Spanish",Languages!C48,IF(Declaration!$I$4="German",Languages!D48,IF(Declaration!$I$4="Chinese",Languages!E48,IF(Declaration!$I$4="Japanese",Languages!F48,IF(Declaration!$I$4="Portugese",Languages!G48)))))))</f>
        <v xml:space="preserve">E-Mail der autorisierenden Person: </v>
      </c>
      <c r="C17" s="360"/>
      <c r="D17" s="360"/>
      <c r="E17" s="6"/>
      <c r="F17" s="369" t="s">
        <v>3569</v>
      </c>
      <c r="G17" s="358"/>
      <c r="H17" s="358"/>
      <c r="I17" s="358"/>
      <c r="J17" s="358"/>
      <c r="K17" s="358"/>
      <c r="L17" s="358"/>
      <c r="M17" s="7"/>
      <c r="P17" s="182"/>
      <c r="Q17" s="181"/>
      <c r="R17" s="181"/>
      <c r="S17" s="181"/>
      <c r="T17" s="181"/>
    </row>
    <row r="18" spans="1:20" ht="22.5" customHeight="1">
      <c r="A18" s="5"/>
      <c r="B18" s="360" t="str">
        <f>IF(Declaration!$I$4="English",Languages!A49,IF(Declaration!$I$4="French",Languages!B49,IF(Declaration!$I$4="Spanish",Languages!C49,IF(Declaration!$I$4="German",Languages!D49,IF(Declaration!$I$4="Chinese",Languages!E49,IF(Declaration!$I$4="Japanese",Languages!F49,IF(Declaration!$I$4="Portugese",Languages!G49)))))))</f>
        <v xml:space="preserve">Telefonnummer der autorisierenden Person (Ländervorwahl + Telefonnummer): </v>
      </c>
      <c r="C18" s="360"/>
      <c r="D18" s="360"/>
      <c r="E18" s="6"/>
      <c r="F18" s="370" t="s">
        <v>3570</v>
      </c>
      <c r="G18" s="370"/>
      <c r="H18" s="370"/>
      <c r="I18" s="370"/>
      <c r="J18" s="370"/>
      <c r="K18" s="370"/>
      <c r="L18" s="370"/>
      <c r="M18" s="7"/>
      <c r="P18" s="182"/>
      <c r="Q18" s="181"/>
      <c r="R18" s="182"/>
      <c r="S18" s="181"/>
      <c r="T18" s="181"/>
    </row>
    <row r="19" spans="1:20" ht="22.5" customHeight="1">
      <c r="A19" s="5"/>
      <c r="B19" s="360" t="str">
        <f>IF(Declaration!$I$4="English",Languages!A50,IF(Declaration!$I$4="French",Languages!B50,IF(Declaration!$I$4="Spanish",Languages!C50,IF(Declaration!$I$4="German",Languages!D50,IF(Declaration!$I$4="Chinese",Languages!E50,IF(Declaration!$I$4="Japanese",Languages!F50,IF(Declaration!$I$4="Portugese",Languages!G50)))))))</f>
        <v xml:space="preserve">Fertigstellungsdatum (TT/MM/JJJJ): </v>
      </c>
      <c r="C19" s="360"/>
      <c r="D19" s="360"/>
      <c r="E19" s="6"/>
      <c r="F19" s="358" t="s">
        <v>3582</v>
      </c>
      <c r="G19" s="358"/>
      <c r="H19" s="358"/>
      <c r="I19" s="358"/>
      <c r="J19" s="358"/>
      <c r="K19" s="358"/>
      <c r="L19" s="358"/>
      <c r="M19" s="7"/>
      <c r="P19" s="182"/>
      <c r="Q19" s="181"/>
      <c r="R19" s="181"/>
      <c r="S19" s="181"/>
      <c r="T19" s="181"/>
    </row>
    <row r="20" spans="1:20" ht="10.35" customHeight="1">
      <c r="A20" s="5"/>
      <c r="B20" s="6"/>
      <c r="C20" s="6"/>
      <c r="D20" s="6"/>
      <c r="E20" s="6"/>
      <c r="F20" s="6"/>
      <c r="G20" s="6"/>
      <c r="H20" s="6"/>
      <c r="I20" s="6"/>
      <c r="J20" s="6"/>
      <c r="K20" s="6"/>
      <c r="L20" s="6"/>
      <c r="M20" s="7"/>
    </row>
    <row r="21" spans="1:20" ht="76.349999999999994" customHeight="1">
      <c r="A21" s="5"/>
      <c r="B21" s="90" t="str">
        <f>IF(Declaration!$I$4="English",Languages!A51,IF(Declaration!$I$4="French",Languages!B51,IF(Declaration!$I$4="Spanish",Languages!C51,IF(Declaration!$I$4="German",Languages!D51,IF(Declaration!$I$4="Chinese",Languages!E51,IF(Declaration!$I$4="Japanese",Languages!F51,IF(Declaration!$I$4="Portugese",Languages!G51)))))))</f>
        <v xml:space="preserve">Frage #   </v>
      </c>
      <c r="C21" s="90" t="str">
        <f>IF(Declaration!$I$4="English",Languages!A52,IF(Declaration!$I$4="French",Languages!B52,IF(Declaration!$I$4="Spanish",Languages!C52,IF(Declaration!$I$4="German",Languages!D52,IF(Declaration!$I$4="Chinese",Languages!E52,IF(Declaration!$I$4="Japanese",Languages!F52,IF(Declaration!$I$4="Portugese",Languages!G52)))))))</f>
        <v>Unterfrage #</v>
      </c>
      <c r="D21" s="90" t="str">
        <f>IF(Declaration!$I$4="English",Languages!A53,IF(Declaration!$I$4="French",Languages!B53,IF(Declaration!$I$4="Spanish",Languages!C53,IF(Declaration!$I$4="German",Languages!D53,IF(Declaration!$I$4="Chinese",Languages!E53,IF(Declaration!$I$4="Japanese",Languages!F53,IF(Declaration!$I$4="Portugese",Languages!G53)))))))</f>
        <v xml:space="preserve">Frage    </v>
      </c>
      <c r="E21" s="56"/>
      <c r="F21" s="90" t="str">
        <f>IF(Declaration!$I$4="English",Languages!A54,IF(Declaration!$I$4="French",Languages!B54,IF(Declaration!$I$4="Spanish",Languages!C54,IF(Declaration!$I$4="German",Languages!D54,IF(Declaration!$I$4="Chinese",Languages!E54,IF(Declaration!$I$4="Japanese",Languages!F54,IF(Declaration!$I$4="Portugese",Languages!G54)))))))</f>
        <v>Antwort auf die Frage</v>
      </c>
      <c r="G21" s="374" t="str">
        <f>IF(Declaration!$I$4="English",Languages!A55,IF(Declaration!$I$4="French",Languages!B55,IF(Declaration!$I$4="Spanish",Languages!C55,IF(Declaration!$I$4="German",Languages!D55,IF(Declaration!$I$4="Chinese",Languages!E55,IF(Declaration!$I$4="Japanese",Languages!F55,IF(Declaration!$I$4="Portugese",Languages!G55)))))))</f>
        <v>Belegunterlagen erforderlich</v>
      </c>
      <c r="H21" s="374"/>
      <c r="I21" s="91" t="str">
        <f>IF(Declaration!$I$4="English",Languages!A56,IF(Declaration!$I$4="French",Languages!B56,IF(Declaration!$I$4="Spanish",Languages!C56,IF(Declaration!$I$4="German",Languages!D56,IF(Declaration!$I$4="Chinese",Languages!E56,IF(Declaration!$I$4="Japanese",Languages!F56,IF(Declaration!$I$4="Portugese",Languages!G56)))))))</f>
        <v>URL oder Datei</v>
      </c>
      <c r="J21" s="374" t="str">
        <f>IF(Declaration!$I$4="English",Languages!A57,IF(Declaration!$I$4="French",Languages!B57,IF(Declaration!$I$4="Spanish",Languages!C57,IF(Declaration!$I$4="German",Languages!D57,IF(Declaration!$I$4="Chinese",Languages!E57,IF(Declaration!$I$4="Japanese",Languages!F57,IF(Declaration!$I$4="Portugese",Languages!G57)))))))</f>
        <v>URL in relevante Dokumente einfügen oder relevante Dateinamen einfügen und entsprechende Dokumente an die Einsendung anhängen.</v>
      </c>
      <c r="K21" s="374"/>
      <c r="L21" s="86" t="str">
        <f>IF(Declaration!$I$4="English",Languages!A58,IF(Declaration!$I$4="French",Languages!B58,IF(Declaration!$I$4="Spanish",Languages!C58,IF(Declaration!$I$4="German",Languages!D58,IF(Declaration!$I$4="Chinese",Languages!E58,IF(Declaration!$I$4="Japanese",Languages!F58,IF(Declaration!$I$4="Portugese",Languages!G58)))))))</f>
        <v>Kommentare</v>
      </c>
      <c r="M21" s="7"/>
    </row>
    <row r="22" spans="1:20" ht="36" customHeight="1">
      <c r="A22" s="5"/>
      <c r="B22" s="333" t="str">
        <f>IF(Declaration!$I$4="English",Languages!A59,IF(Declaration!$I$4="French",Languages!B59,IF(Declaration!$I$4="Spanish",Languages!C59,IF(Declaration!$I$4="German",Languages!D59,IF(Declaration!$I$4="Chinese",Languages!E59,IF(Declaration!$I$4="Japanese",Languages!F59,IF(Declaration!$I$4="Portugese",Languages!G59)))))))</f>
        <v xml:space="preserve">Fragen 1-9: Überprüfen und Priorisierung  </v>
      </c>
      <c r="C22" s="333"/>
      <c r="D22" s="333"/>
      <c r="E22" s="333"/>
      <c r="F22" s="333"/>
      <c r="G22" s="333"/>
      <c r="H22" s="333"/>
      <c r="I22" s="333"/>
      <c r="J22" s="333"/>
      <c r="K22" s="333"/>
      <c r="L22" s="333"/>
      <c r="M22" s="7"/>
    </row>
    <row r="23" spans="1:20" ht="50.1" customHeight="1">
      <c r="A23" s="5"/>
      <c r="B23" s="47">
        <v>1</v>
      </c>
      <c r="C23" s="92"/>
      <c r="D23" s="52" t="str">
        <f>IF(Declaration!$I$4="English",Languages!A60,IF(Declaration!$I$4="French",Languages!B60,IF(Declaration!$I$4="Spanish",Languages!C60,IF(Declaration!$I$4="German",Languages!D60,IF(Declaration!$I$4="Chinese",Languages!E60,IF(Declaration!$I$4="Japanese",Languages!F60,IF(Declaration!$I$4="Portugese",Languages!G60)))))))</f>
        <v>Wo ist Ihr Unternehmen tätig? Bitte wählen Sie auf der Registerkarte ‚Länder' alle zutreffenden Länder aus.</v>
      </c>
      <c r="E23" s="45"/>
      <c r="F23" s="253" t="str">
        <f>IF(SUM(COUNTIF(Countries!$D:$D,Languages!A527),COUNTIF(Countries!$D:$D,Languages!B527),COUNTIF(Countries!$D:$D,Languages!C527),COUNTIF(Countries!$D:$D,Languages!D527),COUNTIF(Countries!$D:$D,Languages!E527),COUNTIF(Countries!$D:$D,Languages!F527),COUNTIF(Countries!$D:$D,Languages!G527))=0,"",(IF($I$4="English",Languages!A145,IF($I$4="French",Languages!B145,IF($I$4="Spanish",Languages!C145,IF($I$4="German",Languages!D145,IF($I$4="Chinese",Languages!E145,IF($I$4="Japanese",Languages!F145,IF($I$4="Portugese",Languages!G145,FALSE)))))))&amp;" : "&amp;COUNTIFS(Countries!$D:$D,IF($I$4="English",Languages!A527,IF($I$4="French",Languages!B527,IF($I$4="Spanish",Languages!C527,IF($I$4="German",Languages!D527,IF($I$4="Chinese",Languages!E527,IF($I$4="Japanese",Languages!F527,IF($I$4="Portugese",Languages!G527,FALSE))))))),Countries!$C:$C,(IF($I$4="English",Languages!A145,IF($I$4="French",Languages!B145,IF($I$4="Spanish",Languages!C145,IF($I$4="German",Languages!D145,IF($I$4="Chinese",Languages!E145,IF($I$4="Japanese",Languages!F145,IF($I$4="Portugese",Languages!G145,FALSE)))))))))&amp;", "&amp;IF($I$4="English",Languages!A146,IF($I$4="French",Languages!B146,IF($I$4="Spanish",Languages!C146,IF($I$4="German",Languages!D146,IF($I$4="Chinese",Languages!E146,IF($I$4="Japanese",Languages!F146,IF($I$4="Portugese",Languages!G146,FALSE)))))))&amp;" : "&amp;COUNTIFS(Countries!$D:$D,IF($I$4="English",Languages!A527,IF($I$4="French",Languages!B527,IF($I$4="Spanish",Languages!C527,IF($I$4="German",Languages!D527,IF($I$4="Chinese",Languages!E527,IF($I$4="Japanese",Languages!F527,IF($I$4="Portugese",Languages!G527,FALSE))))))),Countries!$C:$C,(IF($I$4="English",Languages!A146,IF($I$4="French",Languages!B146,IF($I$4="Spanish",Languages!C146,IF($I$4="German",Languages!D146,IF($I$4="Chinese",Languages!E146,IF($I$4="Japanese",Languages!F146,IF($I$4="Portugese",Languages!G146,FALSE)))))))))&amp;", "&amp;IF($I$4="English",Languages!A147,IF($I$4="French",Languages!B147,IF($I$4="Spanish",Languages!C147,IF($I$4="German",Languages!D147,IF($I$4="Chinese",Languages!E147,IF($I$4="Japanese",Languages!F147,IF($I$4="Portugese",Languages!G147,FALSE)))))))&amp;" : "&amp;COUNTIFS(Countries!$D:$D,IF($I$4="English",Languages!A527,IF($I$4="French",Languages!B527,IF($I$4="Spanish",Languages!C527,IF($I$4="German",Languages!D527,IF($I$4="Chinese",Languages!E527,IF($I$4="Japanese",Languages!F527,IF($I$4="Portugese",Languages!G527,FALSE))))))),Countries!$C:$C,(IF($I$4="English",Languages!A147,IF($I$4="French",Languages!B147,IF($I$4="Spanish",Languages!C147,IF($I$4="German",Languages!D147,IF($I$4="Chinese",Languages!E147,IF($I$4="Japanese",Languages!F147,IF($I$4="Portugese",Languages!G147,FALSE)))))))))&amp;", "&amp;IF($I$4="English",Languages!A148,IF($I$4="French",Languages!B148,IF($I$4="Spanish",Languages!C148,IF($I$4="German",Languages!D148,IF($I$4="Chinese",Languages!E148,IF($I$4="Japanese",Languages!F148,IF($I$4="Portugese",Languages!G148,FALSE)))))))&amp;" : "&amp;COUNTIFS(Countries!$D:$D,IF($I$4="English",Languages!A527,IF($I$4="French",Languages!B527,IF($I$4="Spanish",Languages!C527,IF($I$4="German",Languages!D527,IF($I$4="Chinese",Languages!E527,IF($I$4="Japanese",Languages!F527,IF($I$4="Portugese",Languages!G527,FALSE))))))),Countries!$C:$C,(IF($I$4="English",Languages!A148,IF($I$4="French",Languages!B148,IF($I$4="Spanish",Languages!C148,IF($I$4="German",Languages!D148,IF($I$4="Chinese",Languages!E148,IF($I$4="Japanese",Languages!F148,IF($I$4="Portugese",Languages!G148,FALSE)))))))))&amp;", "&amp;IF($I$4="English",Languages!A149,IF($I$4="French",Languages!B149,IF($I$4="Spanish",Languages!C149,IF($I$4="German",Languages!D149,IF($I$4="Chinese",Languages!E149,IF($I$4="Japanese",Languages!F149,IF($I$4="Portugese",Languages!G149,FALSE)))))))&amp;" : "&amp;COUNTIFS(Countries!$D:$D,IF($I$4="English",Languages!A527,IF($I$4="French",Languages!B527,IF($I$4="Spanish",Languages!C527,IF($I$4="German",Languages!D527,IF($I$4="Chinese",Languages!E527,IF($I$4="Japanese",Languages!F527,IF($I$4="Portugese",Languages!G527,FALSE))))))),Countries!$C:$C,(IF($I$4="English",Languages!A149,IF($I$4="French",Languages!B149,IF($I$4="Spanish",Languages!C149,IF($I$4="German",Languages!D149,IF($I$4="Chinese",Languages!E149,IF($I$4="Japanese",Languages!F149,IF($I$4="Portugese",Languages!G149,FALSE)))))))))))</f>
        <v>Ebene 1 : 2, Ebene 2 : 1, Ebene 2 Beobachtungsliste : 0, Ebene 3 : 0, Sonderfall : 0</v>
      </c>
      <c r="G23" s="344"/>
      <c r="H23" s="344"/>
      <c r="I23" s="94"/>
      <c r="J23" s="345"/>
      <c r="K23" s="346"/>
      <c r="L23" s="99" t="s">
        <v>3580</v>
      </c>
      <c r="M23" s="7"/>
    </row>
    <row r="24" spans="1:20" ht="72.75" customHeight="1">
      <c r="A24" s="5"/>
      <c r="B24" s="43">
        <v>2</v>
      </c>
      <c r="C24" s="44"/>
      <c r="D24" s="52" t="str">
        <f>IF(Declaration!$I$4="English",Languages!A61,IF(Declaration!$I$4="French",Languages!B61,IF(Declaration!$I$4="Spanish",Languages!C61,IF(Declaration!$I$4="German",Languages!D61,IF(Declaration!$I$4="Chinese",Languages!E61,IF(Declaration!$I$4="Japanese",Languages!F61,IF(Declaration!$I$4="Portugese",Languages!G61)))))))</f>
        <v xml:space="preserve">Haben Ihre Lieferanten Betriebe in einem der Länder, die auf der Registerkarte „Länder“ als Ebene 2, Ebene 2 Beobachtungsliste, Ebene 3 und Sonderfälle aufgeführt sind? (Sie sind nicht verpflichtet, diese Länder auf der Registerkarte ‚Länder' auszuwählen). </v>
      </c>
      <c r="E24" s="45"/>
      <c r="F24" s="103" t="s">
        <v>3571</v>
      </c>
      <c r="G24" s="347"/>
      <c r="H24" s="348"/>
      <c r="I24" s="79"/>
      <c r="J24" s="347"/>
      <c r="K24" s="348"/>
      <c r="L24" s="99"/>
      <c r="M24" s="7"/>
      <c r="P24" s="181"/>
      <c r="Q24" s="181"/>
    </row>
    <row r="25" spans="1:20" ht="70.5" customHeight="1">
      <c r="A25" s="5"/>
      <c r="B25" s="43">
        <v>3</v>
      </c>
      <c r="C25" s="44"/>
      <c r="D25" s="52" t="str">
        <f>IF(Declaration!$I$4="English",Languages!A62,IF(Declaration!$I$4="French",Languages!B62,IF(Declaration!$I$4="Spanish",Languages!C62,IF(Declaration!$I$4="German",Languages!D62,IF(Declaration!$I$4="Chinese",Languages!E62,IF(Declaration!$I$4="Japanese",Languages!F62,IF(Declaration!$I$4="Portugese",Languages!G62)))))))</f>
        <v xml:space="preserve">Ist Ihr Unternehmen in einer der chinesischen Provinzen und Städte tätig, die auf der Registerkarte ‚Chinesische Provinzen und Städte‘ aufgeführt sind? Wenn ja, wählen Sie bitte unter der Registerkarte ‚Chinesische Provinzen und Städte‘ alle zutreffenden aus. </v>
      </c>
      <c r="E25" s="45"/>
      <c r="F25" s="103" t="s">
        <v>3571</v>
      </c>
      <c r="G25" s="350"/>
      <c r="H25" s="351"/>
      <c r="I25" s="79"/>
      <c r="J25" s="250"/>
      <c r="K25" s="251"/>
      <c r="L25" s="252"/>
      <c r="M25" s="7"/>
      <c r="P25" s="181"/>
      <c r="Q25" s="181"/>
    </row>
    <row r="26" spans="1:20" ht="62.25" customHeight="1">
      <c r="A26" s="5"/>
      <c r="B26" s="43">
        <v>4</v>
      </c>
      <c r="C26" s="43" t="s">
        <v>4</v>
      </c>
      <c r="D26" s="52" t="str">
        <f>IF(Declaration!$I$4="English",Languages!A63,IF(Declaration!$I$4="French",Languages!B63,IF(Declaration!$I$4="Spanish",Languages!C63,IF(Declaration!$I$4="German",Languages!D63,IF(Declaration!$I$4="Chinese",Languages!E63,IF(Declaration!$I$4="Japanese",Languages!F63,IF(Declaration!$I$4="Portugese",Languages!G63)))))))</f>
        <v xml:space="preserve">Ist Ihr Unternehmen in einem der auf der Registerkarte ‚Sektoren' aufgeführten Wirtschaftszweige tätig? Wenn ja, wählen Sie bitte unter der Registerkarte ‚Sektoren' alle zutreffenden Wirtschaftszweige aus. </v>
      </c>
      <c r="E26" s="45"/>
      <c r="F26" s="103" t="s">
        <v>3571</v>
      </c>
      <c r="G26" s="349"/>
      <c r="H26" s="349"/>
      <c r="I26" s="79"/>
      <c r="J26" s="347"/>
      <c r="K26" s="348"/>
      <c r="L26" s="99"/>
      <c r="M26" s="7"/>
    </row>
    <row r="27" spans="1:20" ht="63.75" customHeight="1">
      <c r="A27" s="5"/>
      <c r="B27" s="43"/>
      <c r="C27" s="43" t="s">
        <v>5</v>
      </c>
      <c r="D27" s="52" t="str">
        <f>IF(Declaration!$I$4="English",Languages!A64,IF(Declaration!$I$4="French",Languages!B64,IF(Declaration!$I$4="Spanish",Languages!C64,IF(Declaration!$I$4="German",Languages!D64,IF(Declaration!$I$4="Chinese",Languages!E64,IF(Declaration!$I$4="Japanese",Languages!F64,IF(Declaration!$I$4="Portugese",Languages!G64)))))))</f>
        <v xml:space="preserve">Sind Ihre Lieferanten in einem der auf der Registerkarte ‚Sektoren' aufgeführten Wirtschaftszweige tätig? Wenn ja, wählen Sie bitte unter der Registerkarte ‚Sektoren' alle zutreffenden Wirtschaftszweige aus. </v>
      </c>
      <c r="E27" s="45"/>
      <c r="F27" s="103" t="s">
        <v>3572</v>
      </c>
      <c r="G27" s="349"/>
      <c r="H27" s="349"/>
      <c r="I27" s="79"/>
      <c r="J27" s="250"/>
      <c r="K27" s="251"/>
      <c r="L27" s="252"/>
      <c r="M27" s="7"/>
    </row>
    <row r="28" spans="1:20" ht="59.1" customHeight="1">
      <c r="A28" s="5"/>
      <c r="B28" s="43">
        <v>5</v>
      </c>
      <c r="C28" s="44"/>
      <c r="D28" s="52" t="str">
        <f>IF(Declaration!$I$4="English",Languages!A65,IF(Declaration!$I$4="French",Languages!B65,IF(Declaration!$I$4="Spanish",Languages!C65,IF(Declaration!$I$4="German",Languages!D65,IF(Declaration!$I$4="Chinese",Languages!E65,IF(Declaration!$I$4="Japanese",Languages!F65,IF(Declaration!$I$4="Portugese",Languages!G65)))))))</f>
        <v xml:space="preserve">Wie viele Arbeiter und Angestellte sind in Ihrem Unternehmen beschäftigt? </v>
      </c>
      <c r="E28" s="45"/>
      <c r="F28" s="103" t="s">
        <v>3319</v>
      </c>
      <c r="G28" s="349"/>
      <c r="H28" s="349"/>
      <c r="I28" s="79"/>
      <c r="J28" s="250"/>
      <c r="K28" s="251"/>
      <c r="L28" s="252"/>
      <c r="M28" s="7"/>
    </row>
    <row r="29" spans="1:20" ht="48" customHeight="1">
      <c r="A29" s="5"/>
      <c r="B29" s="43">
        <v>6</v>
      </c>
      <c r="C29" s="44"/>
      <c r="D29" s="52" t="str">
        <f>IF(Declaration!$I$4="English",Languages!A72,IF(Declaration!$I$4="French",Languages!B72,IF(Declaration!$I$4="Spanish",Languages!C72,IF(Declaration!$I$4="German",Languages!D72,IF(Declaration!$I$4="Chinese",Languages!E72,IF(Declaration!$I$4="Japanese",Languages!F72,IF(Declaration!$I$4="Portugese",Languages!G72)))))))</f>
        <v>Beschäftigt oder stellt Ihre Organisation minderqualifizierte ausländische oder inländische Gastarbeitskräfte an (direkt oder über Personalvermittler)?</v>
      </c>
      <c r="E29" s="45"/>
      <c r="F29" s="105" t="s">
        <v>3571</v>
      </c>
      <c r="G29" s="349"/>
      <c r="H29" s="349"/>
      <c r="I29" s="79"/>
      <c r="J29" s="347"/>
      <c r="K29" s="348"/>
      <c r="L29" s="99"/>
      <c r="M29" s="7"/>
    </row>
    <row r="30" spans="1:20" ht="56.85" customHeight="1">
      <c r="A30" s="5"/>
      <c r="B30" s="43">
        <v>7</v>
      </c>
      <c r="C30" s="44"/>
      <c r="D30" s="52" t="str">
        <f>IF(Declaration!$I$4="English",Languages!A73,IF(Declaration!$I$4="French",Languages!B73,IF(Declaration!$I$4="Spanish",Languages!C73,IF(Declaration!$I$4="German",Languages!D73,IF(Declaration!$I$4="Chinese",Languages!E73,IF(Declaration!$I$4="Japanese",Languages!F73,IF(Declaration!$I$4="Portugese",Languages!G73)))))))</f>
        <v>Setzt Ihr Organisation Personalbeschaffer zur Rekrutierung niedrigqualifizierter ausländischer oder einheimischer Wanderarbeiter ein?</v>
      </c>
      <c r="E30" s="45"/>
      <c r="F30" s="105" t="s">
        <v>3573</v>
      </c>
      <c r="G30" s="349"/>
      <c r="H30" s="349"/>
      <c r="I30" s="79"/>
      <c r="J30" s="347"/>
      <c r="K30" s="348"/>
      <c r="L30" s="99"/>
      <c r="M30" s="7"/>
    </row>
    <row r="31" spans="1:20" ht="62.25" customHeight="1">
      <c r="A31" s="5"/>
      <c r="B31" s="43">
        <v>8</v>
      </c>
      <c r="C31" s="44"/>
      <c r="D31" s="52" t="str">
        <f>IF(Declaration!$I$4="English",Languages!A74,IF(Declaration!$I$4="French",Languages!B74,IF(Declaration!$I$4="Spanish",Languages!C74,IF(Declaration!$I$4="German",Languages!D74,IF(Declaration!$I$4="Chinese",Languages!E74,IF(Declaration!$I$4="Japanese",Languages!F74,IF(Declaration!$I$4="Portugese",Languages!G74)))))))</f>
        <v xml:space="preserve">Stammen Waren, Güter, Artikel oder Handelsgüter, die von Ihrem Unternehmen produziert, hergestellt oder in Bergwerken abgebaut werden, ganz oder teilweise aus der Autonomen Region Xinjiang Uigur in China? </v>
      </c>
      <c r="E31" s="45"/>
      <c r="F31" s="105" t="s">
        <v>3571</v>
      </c>
      <c r="G31" s="349"/>
      <c r="H31" s="349"/>
      <c r="I31" s="79"/>
      <c r="J31" s="347"/>
      <c r="K31" s="348"/>
      <c r="L31" s="252"/>
      <c r="M31" s="7"/>
    </row>
    <row r="32" spans="1:20" ht="63" customHeight="1">
      <c r="A32" s="5"/>
      <c r="B32" s="43">
        <v>9</v>
      </c>
      <c r="C32" s="44"/>
      <c r="D32" s="52" t="str">
        <f>IF(Declaration!$I$4="English",Languages!A75,IF(Declaration!$I$4="French",Languages!B75,IF(Declaration!$I$4="Spanish",Languages!C75,IF(Declaration!$I$4="German",Languages!D75,IF(Declaration!$I$4="Chinese",Languages!E75,IF(Declaration!$I$4="Japanese",Languages!F75,IF(Declaration!$I$4="Portugese",Languages!G75)))))))</f>
        <v xml:space="preserve">Produziert, fertigt oder fördert einer Ihrer Lieferanten Waren, Güter, Artikel oder Handelsgüter, die ganz oder teilweise aus der Autonomen Region Xinjiang Uigur in China stammen? 
</v>
      </c>
      <c r="E32" s="45"/>
      <c r="F32" s="103" t="s">
        <v>3572</v>
      </c>
      <c r="G32" s="349"/>
      <c r="H32" s="349"/>
      <c r="I32" s="79"/>
      <c r="J32" s="347"/>
      <c r="K32" s="348"/>
      <c r="L32" s="252"/>
      <c r="M32" s="7"/>
    </row>
    <row r="33" spans="1:13" ht="36" customHeight="1">
      <c r="A33" s="5"/>
      <c r="B33" s="334" t="str">
        <f>IF(Declaration!$I$4="English",Languages!A77,IF(Declaration!$I$4="French",Languages!B77,IF(Declaration!$I$4="Spanish",Languages!C77,IF(Declaration!$I$4="German",Languages!D77,IF(Declaration!$I$4="Chinese",Languages!E77,IF(Declaration!$I$4="Japanese",Languages!F77,IF(Declaration!$I$4="Portugese",Languages!G77)))))))</f>
        <v>Fragen 10-12: Richtlinie</v>
      </c>
      <c r="C33" s="335"/>
      <c r="D33" s="335"/>
      <c r="E33" s="335"/>
      <c r="F33" s="335"/>
      <c r="G33" s="335"/>
      <c r="H33" s="335"/>
      <c r="I33" s="335"/>
      <c r="J33" s="335"/>
      <c r="K33" s="335"/>
      <c r="L33" s="336"/>
      <c r="M33" s="7"/>
    </row>
    <row r="34" spans="1:13" ht="48" customHeight="1">
      <c r="A34" s="5"/>
      <c r="B34" s="47">
        <v>10</v>
      </c>
      <c r="C34" s="9"/>
      <c r="D34" s="52" t="str">
        <f>IF(Declaration!$I$4="English",Languages!A78,IF(Declaration!$I$4="French",Languages!B78,IF(Declaration!$I$4="Spanish",Languages!C78,IF(Declaration!$I$4="German",Languages!D78,IF(Declaration!$I$4="Chinese",Languages!E78,IF(Declaration!$I$4="Japanese",Languages!F78,IF(Declaration!$I$4="Portugese",Languages!G78)))))))</f>
        <v>Unterhält Ihre Organisation eine Richtlinie/n, die es Arbeitnehmern und Auftragnehmern ausdrücklich verbietet, Folgendes zu tun:</v>
      </c>
      <c r="E34" s="55"/>
      <c r="F34" s="373"/>
      <c r="G34" s="373"/>
      <c r="H34" s="373"/>
      <c r="I34" s="373"/>
      <c r="J34" s="373"/>
      <c r="K34" s="373"/>
      <c r="L34" s="373"/>
      <c r="M34" s="7"/>
    </row>
    <row r="35" spans="1:13" ht="44.85" customHeight="1">
      <c r="A35" s="5"/>
      <c r="B35" s="371"/>
      <c r="C35" s="43" t="s">
        <v>4</v>
      </c>
      <c r="D35" s="52" t="str">
        <f>IF(Declaration!$I$4="English",Languages!A79,IF(Declaration!$I$4="French",Languages!B79,IF(Declaration!$I$4="Spanish",Languages!C79,IF(Declaration!$I$4="German",Languages!D79,IF(Declaration!$I$4="Chinese",Languages!E79,IF(Declaration!$I$4="Japanese",Languages!F79,IF(Declaration!$I$4="Portugese",Languages!G79)))))))</f>
        <v>sich an allen Formen der Zwangsarbeit und des Menschenhandels (auch als moderne Sklaverei bezeichnet) zu beteiligen?</v>
      </c>
      <c r="E35" s="45"/>
      <c r="F35" s="102" t="s">
        <v>3571</v>
      </c>
      <c r="G35" s="342" t="str">
        <f>IF(F35="Yes",Languages!$A$549,IF(F35="Oui",Languages!$B$549,IF(F35="Sí",Languages!$C$549,IF(F35="Ja",Languages!$D$549,IF(F35="是",Languages!$E$549,IF(F35="はい",Languages!$F$549,IF(F35="Sim",Languages!$G$549,"")))))))</f>
        <v/>
      </c>
      <c r="H35" s="343"/>
      <c r="I35" s="93"/>
      <c r="J35" s="325"/>
      <c r="K35" s="326"/>
      <c r="L35" s="99"/>
      <c r="M35" s="7"/>
    </row>
    <row r="36" spans="1:13" ht="24" customHeight="1">
      <c r="A36" s="5"/>
      <c r="B36" s="372"/>
      <c r="C36" s="43" t="s">
        <v>5</v>
      </c>
      <c r="D36" s="52" t="str">
        <f>IF(Declaration!$I$4="English",Languages!A80,IF(Declaration!$I$4="French",Languages!B80,IF(Declaration!$I$4="Spanish",Languages!C80,IF(Declaration!$I$4="German",Languages!D80,IF(Declaration!$I$4="Chinese",Languages!E80,IF(Declaration!$I$4="Japanese",Languages!F80,IF(Declaration!$I$4="Portugese",Languages!G80)))))))</f>
        <v>sich an Kinderarbeit zu beteiligen?</v>
      </c>
      <c r="E36" s="45"/>
      <c r="F36" s="102" t="s">
        <v>3571</v>
      </c>
      <c r="G36" s="342" t="str">
        <f>IF(F36="Yes",Languages!$A$549,IF(F36="Oui",Languages!$B$549,IF(F36="Sí",Languages!$C$549,IF(F36="Ja",Languages!$D$549,IF(F36="是",Languages!$E$549,IF(F36="はい",Languages!$F$549,IF(F36="Sim",Languages!$G$549,"")))))))</f>
        <v/>
      </c>
      <c r="H36" s="343"/>
      <c r="I36" s="93"/>
      <c r="J36" s="338"/>
      <c r="K36" s="339"/>
      <c r="L36" s="99"/>
      <c r="M36" s="7"/>
    </row>
    <row r="37" spans="1:13" ht="31.5" customHeight="1">
      <c r="A37" s="5"/>
      <c r="B37" s="372"/>
      <c r="C37" s="43" t="s">
        <v>6</v>
      </c>
      <c r="D37" s="52" t="str">
        <f>IF(Declaration!$I$4="English",Languages!A81,IF(Declaration!$I$4="French",Languages!B81,IF(Declaration!$I$4="Spanish",Languages!C81,IF(Declaration!$I$4="German",Languages!D81,IF(Declaration!$I$4="Chinese",Languages!E81,IF(Declaration!$I$4="Japanese",Languages!F81,IF(Declaration!$I$4="Portugese",Languages!G81)))))))</f>
        <v>zurückhalten der Identitätsnachweise oder Einreisepapiere von Arbeitnehmern.</v>
      </c>
      <c r="E37" s="45"/>
      <c r="F37" s="103" t="s">
        <v>3571</v>
      </c>
      <c r="G37" s="342" t="str">
        <f>IF(F37="Yes",Languages!$A$549,IF(F37="Oui",Languages!$B$549,IF(F37="Sí",Languages!$C$549,IF(F37="Ja",Languages!$D$549,IF(F37="是",Languages!$E$549,IF(F37="はい",Languages!$F$549,IF(F37="Sim",Languages!$G$549,"")))))))</f>
        <v/>
      </c>
      <c r="H37" s="343"/>
      <c r="I37" s="93"/>
      <c r="J37" s="338"/>
      <c r="K37" s="339"/>
      <c r="L37" s="99"/>
      <c r="M37" s="7"/>
    </row>
    <row r="38" spans="1:13" ht="35.1" customHeight="1">
      <c r="A38" s="5"/>
      <c r="B38" s="372"/>
      <c r="C38" s="43" t="s">
        <v>7</v>
      </c>
      <c r="D38" s="52" t="str">
        <f>IF(Declaration!$I$4="English",Languages!A82,IF(Declaration!$I$4="French",Languages!B82,IF(Declaration!$I$4="Spanish",Languages!C82,IF(Declaration!$I$4="German",Languages!D82,IF(Declaration!$I$4="Chinese",Languages!E82,IF(Declaration!$I$4="Japanese",Languages!F82,IF(Declaration!$I$4="Portugese",Languages!G82)))))))</f>
        <v>Personalbeschaffer einzusetzen, die die örtlichen Arbeitsgesetze des Landes nicht einhalten, in dem die Rekrutierung stattfindet?</v>
      </c>
      <c r="E38" s="45"/>
      <c r="F38" s="105" t="s">
        <v>3573</v>
      </c>
      <c r="G38" s="342" t="str">
        <f>IF(F38="Yes",Languages!$A$549,IF(F38="Oui",Languages!$B$549,IF(F38="Sí",Languages!$C$549,IF(F38="Ja",Languages!$D$549,IF(F38="是",Languages!$E$549,IF(F38="はい",Languages!$F$549,IF(F38="Sim",Languages!$G$549,IF(F38=Languages!$A$533,"x",IF(345=Languages!$B$533,"x",IF(F38=Languages!$C$533,"x",IF(F38=Languages!$D$533,"x",IF(F38=Languages!$E$533,"x",IF(F38=Languages!$F$533,"x",IF(F38=Languages!$G$533,"x",""))))))))))))))</f>
        <v>x</v>
      </c>
      <c r="H38" s="343"/>
      <c r="I38" s="76"/>
      <c r="J38" s="338"/>
      <c r="K38" s="339"/>
      <c r="L38" s="99"/>
      <c r="M38" s="7"/>
    </row>
    <row r="39" spans="1:13" ht="72.75" customHeight="1">
      <c r="A39" s="5"/>
      <c r="B39" s="372"/>
      <c r="C39" s="43" t="s">
        <v>8</v>
      </c>
      <c r="D39" s="52" t="str">
        <f>IF(Declaration!$I$4="English",Languages!A83,IF(Declaration!$I$4="French",Languages!B83,IF(Declaration!$I$4="Spanish",Languages!C83,IF(Declaration!$I$4="German",Languages!D83,IF(Declaration!$I$4="Chinese",Languages!E83,IF(Declaration!$I$4="Japanese",Languages!F83,IF(Declaration!$I$4="Portugese",Languages!G83)))))))</f>
        <v>Gebührenerhebung für die Einstellung von Arbeitnehmern oder potenziellen Arbeitnehmern gemäß der Definition im Glossar? Bitte beachten Sie: Sie müssen die Definition von Einstellungsgebühren lesen, um diese Frage korrekt zu beantworten.</v>
      </c>
      <c r="E39" s="45"/>
      <c r="F39" s="103" t="s">
        <v>3571</v>
      </c>
      <c r="G39" s="342" t="str">
        <f>IF(F39="Yes",Languages!$A$549,IF(F39="Oui",Languages!$B$549,IF(F39="Sí",Languages!$C$549,IF(F39="Ja",Languages!$D$549,IF(F39="是",Languages!$E$549,IF(F39="はい",Languages!$F$549,IF(F39="Sim",Languages!$G$549,"")))))))</f>
        <v/>
      </c>
      <c r="H39" s="343"/>
      <c r="I39" s="76"/>
      <c r="J39" s="338"/>
      <c r="K39" s="339"/>
      <c r="L39" s="99"/>
      <c r="M39" s="7"/>
    </row>
    <row r="40" spans="1:13" ht="35.1" customHeight="1">
      <c r="A40" s="5"/>
      <c r="B40" s="372"/>
      <c r="C40" s="43" t="s">
        <v>9</v>
      </c>
      <c r="D40" s="52" t="str">
        <f>IF(Declaration!$I$4="English",Languages!A84,IF(Declaration!$I$4="French",Languages!B84,IF(Declaration!$I$4="Spanish",Languages!C84,IF(Declaration!$I$4="German",Languages!D84,IF(Declaration!$I$4="Chinese",Languages!E84,IF(Declaration!$I$4="Japanese",Languages!F84,IF(Declaration!$I$4="Portugese",Languages!G84)))))))</f>
        <v>sich während der Dauer des Vertrages gewerbsmäßige sexuelle Handlungen zu verschaffen?</v>
      </c>
      <c r="E40" s="45"/>
      <c r="F40" s="105" t="s">
        <v>3571</v>
      </c>
      <c r="G40" s="342" t="str">
        <f>IF(F40="Yes, broadly and/or only when required by law or by contract",Languages!$A$549,IF(F40="Oui, de façon générale et/ou seulement lorsque la loi ou un contrat l'exige",Languages!$B$549,IF(F40="Sí, en términos generales y/o cuando lo requiere la ley o el contrato",Languages!$C$549,IF(F40="Ja, umfassend und/oder nur, wenn dies gesetzlich oder vertraglich vorgeschrieben ist.",Languages!$D$549,IF(F40="是，宽泛规定以及/或仅当法律或合同要求时规定",Languages!$E$549,IF(F40="はい、大体している、または法律または契約で義務付けられている場合に限る。",Languages!$F$549,IF(F40="Sim, geralmente e/ou apenas quando tal é exigido pela legislação ou por imposição contratual",Languages!$G$549,"")))))))</f>
        <v/>
      </c>
      <c r="H40" s="343"/>
      <c r="I40" s="76"/>
      <c r="J40" s="338"/>
      <c r="K40" s="339"/>
      <c r="L40" s="99"/>
      <c r="M40" s="7"/>
    </row>
    <row r="41" spans="1:13" ht="33" customHeight="1">
      <c r="A41" s="5"/>
      <c r="B41" s="49">
        <v>11</v>
      </c>
      <c r="C41" s="22"/>
      <c r="D41" s="52" t="str">
        <f>IF(Declaration!$I$4="English",Languages!A85,IF(Declaration!$I$4="French",Languages!B85,IF(Declaration!$I$4="Spanish",Languages!C85,IF(Declaration!$I$4="German",Languages!D85,IF(Declaration!$I$4="Chinese",Languages!E85,IF(Declaration!$I$4="Japanese",Languages!F85,IF(Declaration!$I$4="Portugese",Languages!G85)))))))</f>
        <v>Unterhält Ihre Organisation eine Richtlinie/n, die Folgendes ausdrücklich sicherstellt:</v>
      </c>
      <c r="E41" s="55"/>
      <c r="F41" s="330"/>
      <c r="G41" s="331"/>
      <c r="H41" s="331"/>
      <c r="I41" s="331"/>
      <c r="J41" s="331"/>
      <c r="K41" s="331"/>
      <c r="L41" s="332"/>
      <c r="M41" s="7"/>
    </row>
    <row r="42" spans="1:13" ht="101.1" customHeight="1">
      <c r="A42" s="5"/>
      <c r="B42" s="23"/>
      <c r="C42" s="50" t="s">
        <v>4</v>
      </c>
      <c r="D42" s="52" t="str">
        <f>IF(Declaration!$I$4="English",Languages!A86,IF(Declaration!$I$4="French",Languages!B86,IF(Declaration!$I$4="Spanish",Languages!C86,IF(Declaration!$I$4="German",Languages!D86,IF(Declaration!$I$4="Chinese",Languages!E86,IF(Declaration!$I$4="Japanese",Languages!F86,IF(Declaration!$I$4="Portugese",Languages!G86)))))))</f>
        <v>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v>
      </c>
      <c r="E42" s="45"/>
      <c r="F42" s="105" t="s">
        <v>3571</v>
      </c>
      <c r="G42" s="342" t="str">
        <f>IF(F42="Yes",Languages!$A$549,IF(F42="Oui",Languages!$B$549,IF(F42="Sí",Languages!$C$549,IF(F42="Ja",Languages!$D$549,IF(F42="是",Languages!$E$549,IF(F42="はい",Languages!$F$549,IF(F42="Sim",Languages!$G$549,IF(F42=Languages!$A$534,"x",IF(F42=Languages!$B$534,"x",IF(F42=Languages!$C$534,"x",IF(F42=Languages!$D$534,"x",IF(F42=Languages!$E$534,"x",IF(F42=Languages!$F$534,"x",IF(F42=Languages!$G$534,"x",""))))))))))))))</f>
        <v/>
      </c>
      <c r="H42" s="343"/>
      <c r="I42" s="76"/>
      <c r="J42" s="338"/>
      <c r="K42" s="339"/>
      <c r="L42" s="99"/>
      <c r="M42" s="7"/>
    </row>
    <row r="43" spans="1:13" ht="51" customHeight="1">
      <c r="A43" s="5"/>
      <c r="B43" s="24"/>
      <c r="C43" s="50" t="s">
        <v>5</v>
      </c>
      <c r="D43" s="52" t="str">
        <f>IF(Declaration!$I$4="English",Languages!A87,IF(Declaration!$I$4="French",Languages!B87,IF(Declaration!$I$4="Spanish",Languages!C87,IF(Declaration!$I$4="German",Languages!D87,IF(Declaration!$I$4="Chinese",Languages!E87,IF(Declaration!$I$4="Japanese",Languages!F87,IF(Declaration!$I$4="Portugese",Languages!G87)))))))</f>
        <v>die für Ihre lmaooo bereitgestellte oder arrangierte Unterbringung entspricht den Wohn- und Sicherheitsstandards des Gastgeberlandes?</v>
      </c>
      <c r="E43" s="45"/>
      <c r="F43" s="105" t="s">
        <v>3571</v>
      </c>
      <c r="G43" s="342" t="str">
        <f>IF(F43="Yes",Languages!$A$549,IF(F43="Oui",Languages!$B$549,IF(F43="Sí",Languages!$C$549,IF(F43="Ja",Languages!$D$549,IF(F43="是",Languages!$E$549,IF(F43="はい",Languages!$F$549,IF(F43="Sim",Languages!$G$549,IF(F43=Languages!$A$536,"x",IF(F43=Languages!$B$536,"x",IF(F43=Languages!$C$536,"x",IF(F43=Languages!$D$536,"x",IF(F43=Languages!$E$536,"x",IF(F43=Languages!$F$536,"x",IF(F43=Languages!$G$536,"x",""))))))))))))))</f>
        <v/>
      </c>
      <c r="H43" s="343"/>
      <c r="I43" s="76"/>
      <c r="J43" s="338"/>
      <c r="K43" s="339"/>
      <c r="L43" s="99"/>
      <c r="M43" s="7"/>
    </row>
    <row r="44" spans="1:13" ht="54">
      <c r="A44" s="5"/>
      <c r="B44" s="24"/>
      <c r="C44" s="50" t="s">
        <v>6</v>
      </c>
      <c r="D44" s="52" t="str">
        <f>IF(Declaration!$I$4="English",Languages!A88,IF(Declaration!$I$4="French",Languages!B88,IF(Declaration!$I$4="Spanish",Languages!C88,IF(Declaration!$I$4="German",Languages!D88,IF(Declaration!$I$4="Chinese",Languages!E88,IF(Declaration!$I$4="Japanese",Languages!F88,IF(Declaration!$I$4="Portugese",Languages!G88)))))))</f>
        <v>Arbeitnehmer, einschließlich Gastarbeitskräfte, können ihre Arbeitsverträge jederzeit ohne finanzielle Sanktionen kündigen, vorbehaltlich einer angemessenen Kündigungsfrist gemäß dem lokalen Recht oder einem Tarifvertrag?</v>
      </c>
      <c r="E44" s="45"/>
      <c r="F44" s="105" t="s">
        <v>3574</v>
      </c>
      <c r="G44" s="342" t="str">
        <f>IF(F44="Yes",Languages!$A$549,IF(F44="Oui",Languages!$B$549,IF(F44="Sí",Languages!$C$549,IF(F44="Ja",Languages!$D$549,IF(F44="是",Languages!$E$549,IF(F44="はい",Languages!$F$549,IF(F44="Sim",Languages!$G$549,"")))))))</f>
        <v xml:space="preserve">Richtlinie obligatorisch </v>
      </c>
      <c r="H44" s="343"/>
      <c r="I44" s="76"/>
      <c r="J44" s="338"/>
      <c r="K44" s="339"/>
      <c r="L44" s="99" t="s">
        <v>3575</v>
      </c>
      <c r="M44" s="7"/>
    </row>
    <row r="45" spans="1:13" ht="67.5" customHeight="1">
      <c r="A45" s="5"/>
      <c r="B45" s="24"/>
      <c r="C45" s="50" t="s">
        <v>7</v>
      </c>
      <c r="D45" s="52" t="str">
        <f>IF(Declaration!$I$4="English",Languages!A89,IF(Declaration!$I$4="French",Languages!B89,IF(Declaration!$I$4="Spanish",Languages!C89,IF(Declaration!$I$4="German",Languages!D89,IF(Declaration!$I$4="Chinese",Languages!E89,IF(Declaration!$I$4="Japanese",Languages!F89,IF(Declaration!$I$4="Portugese",Languages!G89)))))))</f>
        <v>die Arbeitsentgelte entsprechend den gesetzlichen Anforderungen des Gastgeberlandes oder, wenn es kein gesetzliches Arbeitsentgelt gibt, sind die Arbeitsentgelte mit dem branchenüblichen Arbeitsentgelten ausgerichtet?</v>
      </c>
      <c r="E45" s="45"/>
      <c r="F45" s="103" t="s">
        <v>3574</v>
      </c>
      <c r="G45" s="342" t="str">
        <f>IF(F45="Yes",Languages!$A$549,IF(F45="Oui",Languages!$B$549,IF(F45="Sí",Languages!$C$549,IF(F45="Ja",Languages!$D$549,IF(F45="是",Languages!$E$549,IF(F45="はい",Languages!$F$549,IF(F45="Sim",Languages!$G$549,"")))))))</f>
        <v xml:space="preserve">Richtlinie obligatorisch </v>
      </c>
      <c r="H45" s="343"/>
      <c r="I45" s="109"/>
      <c r="J45" s="338"/>
      <c r="K45" s="339"/>
      <c r="L45" s="99" t="s">
        <v>3576</v>
      </c>
      <c r="M45" s="7"/>
    </row>
    <row r="46" spans="1:13" ht="75.599999999999994" customHeight="1">
      <c r="A46" s="5"/>
      <c r="B46" s="24"/>
      <c r="C46" s="50" t="s">
        <v>8</v>
      </c>
      <c r="D46" s="52" t="str">
        <f>IF(Declaration!$I$4="English",Languages!A90,IF(Declaration!$I$4="French",Languages!B90,IF(Declaration!$I$4="Spanish",Languages!C90,IF(Declaration!$I$4="German",Languages!D90,IF(Declaration!$I$4="Chinese",Languages!E90,IF(Declaration!$I$4="Japanese",Languages!F90,IF(Declaration!$I$4="Portugese",Languages!G90)))))))</f>
        <v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v>
      </c>
      <c r="E46" s="45"/>
      <c r="F46" s="105" t="s">
        <v>2717</v>
      </c>
      <c r="G46" s="342" t="str">
        <f>IF(F46=Languages!$A$542,Languages!$A$549,IF(F46=Languages!$B$542,Languages!$B$549,IF(F46=Languages!$C$542,Languages!$C$549,IF(F46=Languages!$D$542,Languages!$D$549,IF(F46=Languages!$E$542,Languages!$E$549,IF(F46=Languages!$F$542,Languages!$F$549,IF(F46=Languages!$G$542,Languages!$G$549,IF(F46=Languages!$A$543,Languages!$A$549,IF(F46=Languages!$B$543,Languages!$B$549,IF(F46=Languages!$C$543,Languages!$C$549,IF(F46=Languages!$D$543,Languages!$D$549,IF(F46=Languages!$E$543,Languages!$D$549,IF(F46=Languages!$F$543,Languages!$F$549,IF(F46=Languages!$G$543,Languages!$G$549,""))))))))))))))</f>
        <v xml:space="preserve">Richtlinie obligatorisch </v>
      </c>
      <c r="H46" s="343"/>
      <c r="I46" s="76"/>
      <c r="J46" s="338"/>
      <c r="K46" s="339"/>
      <c r="L46" s="99"/>
      <c r="M46" s="7"/>
    </row>
    <row r="47" spans="1:13" ht="85.5" customHeight="1">
      <c r="A47" s="5"/>
      <c r="B47" s="24"/>
      <c r="C47" s="50" t="s">
        <v>9</v>
      </c>
      <c r="D47" s="52" t="str">
        <f>IF(Declaration!$I$4="English",Languages!A91,IF(Declaration!$I$4="French",Languages!B91,IF(Declaration!$I$4="Spanish",Languages!C91,IF(Declaration!$I$4="German",Languages!D91,IF(Declaration!$I$4="Chinese",Languages!E91,IF(Declaration!$I$4="Japanese",Languages!F91,IF(Declaration!$I$4="Portugese",Languages!G91)))))))</f>
        <v>Dokumentenprüfungen (einschließlich Altersnachweisdokumente) aller Arbeitnehmer vor Arbeitsbeginn, um zu bestätigen, dass sie gemäß den gesetzlichen Normen und den geltenden Unternehmensrichtlinien arbeiten dürfen?</v>
      </c>
      <c r="E47" s="45"/>
      <c r="F47" s="105" t="s">
        <v>3574</v>
      </c>
      <c r="G47" s="342" t="str">
        <f>IF(F47="Yes",Languages!$A$549,IF(F47="Oui",Languages!$B$549,IF(F47="Sí",Languages!$C$549,IF(F47="Ja",Languages!$D$549,IF(F47="是",Languages!$E$549,IF(F47="はい",Languages!$F$549,IF(F47="Sim",Languages!$G$549,"")))))))</f>
        <v xml:space="preserve">Richtlinie obligatorisch </v>
      </c>
      <c r="H47" s="343"/>
      <c r="I47" s="87"/>
      <c r="J47" s="338"/>
      <c r="K47" s="339"/>
      <c r="L47" s="99" t="s">
        <v>3577</v>
      </c>
      <c r="M47" s="7"/>
    </row>
    <row r="48" spans="1:13" ht="85.5" customHeight="1">
      <c r="A48" s="5"/>
      <c r="B48" s="22">
        <v>12</v>
      </c>
      <c r="C48" s="50"/>
      <c r="D48" s="52" t="str">
        <f>IF(Declaration!$I$4="English",Languages!A92,IF(Declaration!$I$4="French",Languages!B92,IF(Declaration!$I$4="Spanish",Languages!C92,IF(Declaration!$I$4="German",Languages!D92,IF(Declaration!$I$4="Chinese",Languages!E92,IF(Declaration!$I$4="Japanese",Languages!F92,IF(Declaration!$I$4="Portugese",Languages!G92)))))))</f>
        <v xml:space="preserve">Gibt Ihr Unternehmen eine Richtlinie bzw. Richtlinien aus, mit der/denen der Einsatz von ausländischen oder einheimischen Wanderarbeitnehmern geregelt wird? </v>
      </c>
      <c r="E48" s="45"/>
      <c r="F48" s="105" t="s">
        <v>3571</v>
      </c>
      <c r="G48" s="342" t="str">
        <f>IF(F48="Yes",Languages!$A$549,IF(F48="Oui",Languages!$B$549,IF(F48="Sí",Languages!$C$549,IF(F48="Ja",Languages!$D$549,IF(F48="是",Languages!$E$549,IF(F48="はい",Languages!$F$549,IF(F48="Sim",Languages!$G$549,IF(F48=Languages!$A$133,"x",IF(F48=Languages!$B$133,"x",IF(F48=Languages!$C$133,"x",IF(F48=Languages!$D$133,"x",IF(F48=Languages!$E$133,"x",IF(F48=Languages!$F$133,"x",IF(F48=Languages!$G$133,"x",""))))))))))))))</f>
        <v/>
      </c>
      <c r="H48" s="343"/>
      <c r="I48" s="254"/>
      <c r="J48" s="338"/>
      <c r="K48" s="339"/>
      <c r="L48" s="252"/>
      <c r="M48" s="7"/>
    </row>
    <row r="49" spans="1:13" ht="36" customHeight="1">
      <c r="A49" s="5"/>
      <c r="B49" s="333" t="str">
        <f>IF(Declaration!$I$4="English",Languages!A93,IF(Declaration!$I$4="French",Languages!B93,IF(Declaration!$I$4="Spanish",Languages!C93,IF(Declaration!$I$4="German",Languages!D93,IF(Declaration!$I$4="Chinese",Languages!E93,IF(Declaration!$I$4="Japanese",Languages!F93,IF(Declaration!$I$4="Portugese",Languages!G93)))))))</f>
        <v>Fragen 13-15: Lieferkettenmanagement</v>
      </c>
      <c r="C49" s="333"/>
      <c r="D49" s="333"/>
      <c r="E49" s="333"/>
      <c r="F49" s="333"/>
      <c r="G49" s="333"/>
      <c r="H49" s="333"/>
      <c r="I49" s="333"/>
      <c r="J49" s="333"/>
      <c r="K49" s="333"/>
      <c r="L49" s="333"/>
      <c r="M49" s="7"/>
    </row>
    <row r="50" spans="1:13" ht="49.5" customHeight="1">
      <c r="A50" s="5"/>
      <c r="B50" s="43">
        <v>13</v>
      </c>
      <c r="C50" s="46"/>
      <c r="D50" s="246" t="str">
        <f>IF(Declaration!$I$4="English",Languages!A94,IF(Declaration!$I$4="French",Languages!B94,IF(Declaration!$I$4="Spanish",Languages!C94,IF(Declaration!$I$4="German",Languages!D94,IF(Declaration!$I$4="Chinese",Languages!E94,IF(Declaration!$I$4="Japanese",Languages!F94,IF(Declaration!$I$4="Portugese",Languages!G94)))))))</f>
        <v xml:space="preserve">Gibt Ihr Unternehmen seinen Lieferanten eine Richtlinie bzw. Richtlinien aus, die die Bestimmung(en) abdeckt/abdecken, die Sie in den Fragen 10, 11 und 12 ausgewählt haben? </v>
      </c>
      <c r="E50" s="45"/>
      <c r="F50" s="105" t="s">
        <v>3571</v>
      </c>
      <c r="G50" s="340" t="str">
        <f>IF(F50="Yes",Languages!$A$549,IF(F50="Oui",Languages!$B$549,IF(F50="Sí",Languages!$C$549,IF(F50="Ja",Languages!$D$549,IF(F50="是",Languages!$E$549,IF(F50="はい",Languages!$F$549,IF(F50="Sim",Languages!$G$549,IF(F50=Languages!$A$134,"x",IF(F50=Languages!$B$134,"x",IF(F50=Languages!$C$134,"x",IF(F50=Languages!$D$134,"x",IF(F50=Languages!$E$134,"x",IF(F50=Languages!$F$134,"x",IF(F50=Languages!$G$134,"x",""))))))))))))))</f>
        <v/>
      </c>
      <c r="H50" s="340"/>
      <c r="I50" s="186"/>
      <c r="J50" s="341"/>
      <c r="K50" s="341"/>
      <c r="L50" s="186"/>
      <c r="M50" s="7"/>
    </row>
    <row r="51" spans="1:13" ht="61.5" customHeight="1">
      <c r="A51" s="5"/>
      <c r="B51" s="43">
        <v>14</v>
      </c>
      <c r="C51" s="46"/>
      <c r="D51" s="246" t="str">
        <f>IF(Declaration!$I$4="English",Languages!A95,IF(Declaration!$I$4="French",Languages!B95,IF(Declaration!$I$4="Spanish",Languages!C95,IF(Declaration!$I$4="German",Languages!D95,IF(Declaration!$I$4="Chinese",Languages!E95,IF(Declaration!$I$4="Japanese",Languages!F95,IF(Declaration!$I$4="Portugese",Languages!G95)))))))</f>
        <v xml:space="preserve">Wenn Sie Frage 13 mit „Ja“ beantwortet haben – verfügt Ihr Unternehmen über vertragliche Bedingungen, die von den Lieferanten verlangen, dass sie der Richtlinie/den Richtlinien (oder Entsprechendem) zustimmen? </v>
      </c>
      <c r="E51" s="45"/>
      <c r="F51" s="266"/>
      <c r="G51" s="340" t="str">
        <f>IF(F51="Yes",Languages!$A$548,IF(F51="Oui",Languages!$B$548,IF(F51="Sí",Languages!$C$548,IF(F51="Ja",Languages!$D$548,IF(F51="是",Languages!$E$548,IF(F51="はい",Languages!$F$548,IF(F51="Sim",Languages!$G$548,IF(F51=Languages!$A$134,"x",IF(F51=Languages!$B$134,"x",IF(F51=Languages!$C$134,"x",IF(F51=Languages!$D$134,"x",IF(F51=Languages!$E$134,"x",IF(F51=Languages!$F$134,"x",IF(F51=Languages!$G$134,"x",""))))))))))))))</f>
        <v/>
      </c>
      <c r="H51" s="340"/>
      <c r="I51" s="186"/>
      <c r="J51" s="341"/>
      <c r="K51" s="341"/>
      <c r="L51" s="186"/>
      <c r="M51" s="7"/>
    </row>
    <row r="52" spans="1:13" ht="63" customHeight="1">
      <c r="A52" s="5"/>
      <c r="B52" s="43">
        <v>15</v>
      </c>
      <c r="C52" s="46"/>
      <c r="D52" s="265" t="str">
        <f>IF(Declaration!$I$4="English",Languages!A96,IF(Declaration!$I$4="French",Languages!B96,IF(Declaration!$I$4="Spanish",Languages!C96,IF(Declaration!$I$4="German",Languages!D96,IF(Declaration!$I$4="Chinese",Languages!E96,IF(Declaration!$I$4="Japanese",Languages!F96,IF(Declaration!$I$4="Portugese",Languages!G96)))))))</f>
        <v xml:space="preserve">Wenn Sie Frage 13 und/oder 14 mit „Ja“ beantwortet haben – enthält die Richtlinie/enthalten die Richtlinien (oder Entsprechendes) und/oder die vertraglichen Bedingungen Ihres Unternehmens eine Abwärtsklausel? </v>
      </c>
      <c r="E52" s="45"/>
      <c r="F52" s="266"/>
      <c r="G52" s="340" t="str">
        <f>IF(F52="Yes",Languages!$A$550,IF(F52="Oui",Languages!$B$550,IF(F52="Sí",Languages!$C$550,IF(F52="Ja",Languages!$D$550,IF(F52="是",Languages!$E$550,IF(F52="はい",Languages!$F$550,IF(F52="Sim",Languages!$G$550,IF(F52=Languages!$A$134,"x",IF(F52=Languages!$B$134,"x",IF(F52=Languages!$C$134,"x",IF(F52=Languages!$D$134,"x",IF(F52=Languages!$E$134,"x",IF(F52=Languages!$F$134,"x",IF(F52=Languages!$G$134,"x",""))))))))))))))</f>
        <v/>
      </c>
      <c r="H52" s="340"/>
      <c r="I52" s="254"/>
      <c r="J52" s="341"/>
      <c r="K52" s="341"/>
      <c r="L52" s="186"/>
      <c r="M52" s="7"/>
    </row>
    <row r="53" spans="1:13" ht="36" customHeight="1">
      <c r="A53" s="5"/>
      <c r="B53" s="333" t="str">
        <f>IF(Declaration!$I$4="English",Languages!A97,IF(Declaration!$I$4="French",Languages!B97,IF(Declaration!$I$4="Spanish",Languages!C97,IF(Declaration!$I$4="German",Languages!D97,IF(Declaration!$I$4="Chinese",Languages!E97,IF(Declaration!$I$4="Japanese",Languages!F97,IF(Declaration!$I$4="Portugese",Languages!G97)))))))</f>
        <v xml:space="preserve">Fragen 16-19: Risikoidentifizierung und -management  </v>
      </c>
      <c r="C53" s="333"/>
      <c r="D53" s="333"/>
      <c r="E53" s="333"/>
      <c r="F53" s="333"/>
      <c r="G53" s="333"/>
      <c r="H53" s="333"/>
      <c r="I53" s="333"/>
      <c r="J53" s="333"/>
      <c r="K53" s="333"/>
      <c r="L53" s="333"/>
      <c r="M53" s="7"/>
    </row>
    <row r="54" spans="1:13" ht="101.25" customHeight="1">
      <c r="A54" s="5"/>
      <c r="B54" s="47">
        <v>16</v>
      </c>
      <c r="C54" s="51"/>
      <c r="D54" s="52" t="str">
        <f>IF(Declaration!$I$4="English",Languages!A98,IF(Declaration!$I$4="French",Languages!B98,IF(Declaration!$I$4="Spanish",Languages!C98,IF(Declaration!$I$4="German",Languages!D98,IF(Declaration!$I$4="Chinese",Languages!E98,IF(Declaration!$I$4="Japanese",Languages!F98,IF(Declaration!$I$4="Portugese",Languages!G98)))))))</f>
        <v>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v>
      </c>
      <c r="E54" s="45"/>
      <c r="F54" s="104" t="s">
        <v>3573</v>
      </c>
      <c r="G54" s="342" t="str">
        <f>IF(F54="Yes",Languages!$A$555,IF(F54="Oui",Languages!$B$555,IF(F54="Sí",Languages!$C$555,IF(F54="Ja",Languages!$D$555,IF(F54="是",Languages!$E$555,IF(F54="はい",Languages!$F$555,IF(F54="Sim",Languages!$G$555,IF(F54=Languages!$A$533,"x",IF(F54=Languages!$B$533,"x",IF(F54=Languages!$C$533,"x",IF(F54=Languages!$D$533,"x",IF(F54=Languages!$E$533,"x",IF(F54=Languages!$F$533,"x",IF(F54=Languages!$G$533,"x",""))))))))))))))</f>
        <v>x</v>
      </c>
      <c r="H54" s="343"/>
      <c r="I54" s="93"/>
      <c r="J54" s="325"/>
      <c r="K54" s="326"/>
      <c r="L54" s="99"/>
      <c r="M54" s="7"/>
    </row>
    <row r="55" spans="1:13" ht="61.5" customHeight="1">
      <c r="A55" s="5"/>
      <c r="B55" s="43">
        <v>17</v>
      </c>
      <c r="C55" s="46"/>
      <c r="D55" s="52" t="str">
        <f>IF(Declaration!$I$4="English",Languages!A99,IF(Declaration!$I$4="French",Languages!B99,IF(Declaration!$I$4="Spanish",Languages!C99,IF(Declaration!$I$4="German",Languages!D99,IF(Declaration!$I$4="Chinese",Languages!E99,IF(Declaration!$I$4="Japanese",Languages!F99,IF(Declaration!$I$4="Portugese",Languages!G99)))))))</f>
        <v>Führt Ihr Unternehmen Sorgfaltspflichtmaßnahmen durch, um spezifische Risiken der Sklaverei und des Menschenhandels in den folgenden Bereichen zu identifizieren, zu verhindern und zu mindern?</v>
      </c>
      <c r="E55" s="45"/>
      <c r="F55" s="330"/>
      <c r="G55" s="331" t="str">
        <f>IF(F55="Yes",Languages!$A$560,IF(F55="Oui",Languages!$B$560,IF(F55="Sí",Languages!$C$560,IF(F55="Ja",Languages!$D$560,IF(F55="是",Languages!$E$560,IF(F55="はい",Languages!$F$560,IF(F55="Sim",Languages!$G$560,"")))))))</f>
        <v/>
      </c>
      <c r="H55" s="331"/>
      <c r="I55" s="331"/>
      <c r="J55" s="331"/>
      <c r="K55" s="331"/>
      <c r="L55" s="332"/>
      <c r="M55" s="7"/>
    </row>
    <row r="56" spans="1:13" ht="36.6" customHeight="1">
      <c r="A56" s="5"/>
      <c r="B56" s="366"/>
      <c r="C56" s="50" t="s">
        <v>4</v>
      </c>
      <c r="D56" s="52" t="str">
        <f>IF(Declaration!$I$4="English",Languages!A100,IF(Declaration!$I$4="French",Languages!B100,IF(Declaration!$I$4="Spanish",Languages!C100,IF(Declaration!$I$4="German",Languages!D100,IF(Declaration!$I$4="Chinese",Languages!E100,IF(Declaration!$I$4="Japanese",Languages!F100,IF(Declaration!$I$4="Portugese",Languages!G100)))))))</f>
        <v xml:space="preserve">im operativen Geschäft </v>
      </c>
      <c r="E56" s="45"/>
      <c r="F56" s="103" t="s">
        <v>3571</v>
      </c>
      <c r="G56" s="342" t="str">
        <f>IF(F56="Yes",Languages!$A$551,IF(F56="Oui",Languages!$B$551,IF(F56="Sí",Languages!$C$551,IF(F56="Ja",Languages!$D$551,IF(F56="是",Languages!$E$551,IF(F56="はい",Languages!$F$551,IF(F56="Sim",Languages!$G$551,"")))))))</f>
        <v/>
      </c>
      <c r="H56" s="343"/>
      <c r="I56" s="93"/>
      <c r="J56" s="338"/>
      <c r="K56" s="339"/>
      <c r="L56" s="180"/>
      <c r="M56" s="7"/>
    </row>
    <row r="57" spans="1:13" ht="39" customHeight="1">
      <c r="A57" s="5"/>
      <c r="B57" s="367"/>
      <c r="C57" s="50" t="s">
        <v>5</v>
      </c>
      <c r="D57" s="52" t="str">
        <f>IF(Declaration!$I$4="English",Languages!A101,IF(Declaration!$I$4="French",Languages!B101,IF(Declaration!$I$4="Spanish",Languages!C101,IF(Declaration!$I$4="German",Languages!D101,IF(Declaration!$I$4="Chinese",Languages!E101,IF(Declaration!$I$4="Japanese",Languages!F101,IF(Declaration!$I$4="Portugese",Languages!G101)))))))</f>
        <v>in Ihrer direkten Lieferkette</v>
      </c>
      <c r="E57" s="45"/>
      <c r="F57" s="103" t="s">
        <v>3574</v>
      </c>
      <c r="G57" s="342" t="str">
        <f>IF(F57="Yes",Languages!$A$551,IF(F57="Oui",Languages!$B$551,IF(F57="Sí",Languages!$C$551,IF(F57="Ja",Languages!$D$551,IF(F57="是",Languages!$E$551,IF(F57="はい",Languages!$F$551,IF(F57="Sim",Languages!$G$551,IF(F57=Languages!$A$537,"x",IF(F57=Languages!$B$537,"x",IF(F57=Languages!$C$537,"x",IF(F57=Languages!$D$537,"x",IF(F57=Languages!$E$537,"x",IF(F57=Languages!$F$537,"x",IF(F57=Languages!$G$537,"x",""))))))))))))))</f>
        <v>Nachweis der Sorgfaltspflicht</v>
      </c>
      <c r="H57" s="343"/>
      <c r="I57" s="180"/>
      <c r="J57" s="325"/>
      <c r="K57" s="326"/>
      <c r="L57" s="180" t="s">
        <v>3578</v>
      </c>
      <c r="M57" s="7"/>
    </row>
    <row r="58" spans="1:13" ht="40.35" customHeight="1">
      <c r="A58" s="5"/>
      <c r="B58" s="367"/>
      <c r="C58" s="50" t="s">
        <v>6</v>
      </c>
      <c r="D58" s="52" t="str">
        <f>IF(Declaration!$I$4="English",Languages!A102,IF(Declaration!$I$4="French",Languages!B102,IF(Declaration!$I$4="Spanish",Languages!C102,IF(Declaration!$I$4="German",Languages!D102,IF(Declaration!$I$4="Chinese",Languages!E102,IF(Declaration!$I$4="Japanese",Languages!F102,IF(Declaration!$I$4="Portugese",Languages!G102)))))))</f>
        <v xml:space="preserve">in Ihrer indirekten Lieferkette </v>
      </c>
      <c r="E58" s="45"/>
      <c r="F58" s="103" t="s">
        <v>3571</v>
      </c>
      <c r="G58" s="342" t="str">
        <f>IF(F58="Yes",Languages!$A$551,IF(F58="Oui",Languages!$B$551,IF(F58="Sí",Languages!$C$551,IF(F58="Ja",Languages!$D$551,IF(F58="是",Languages!$E$551,IF(F58="はい",Languages!$F$551,IF(F58="Sim",Languages!$G$551,IF(F58=Languages!$A$538,"x",IF(F58=Languages!$B$538,"x",IF(F58=Languages!$C$538,"x",IF(F58=Languages!$D$538,"x",IF(F58=Languages!$E$538,"x",IF(F58=Languages!$F$538,"x",IF(F58=Languages!$G$538,"x",""))))))))))))))</f>
        <v/>
      </c>
      <c r="H58" s="343"/>
      <c r="I58" s="93"/>
      <c r="J58" s="338"/>
      <c r="K58" s="339"/>
      <c r="L58" s="180"/>
      <c r="M58" s="7"/>
    </row>
    <row r="59" spans="1:13" ht="40.35" customHeight="1">
      <c r="A59" s="5"/>
      <c r="B59" s="368"/>
      <c r="C59" s="50" t="s">
        <v>7</v>
      </c>
      <c r="D59" s="52" t="str">
        <f>IF(Declaration!$I$4="English",Languages!A103,IF(Declaration!$I$4="French",Languages!B103,IF(Declaration!$I$4="Spanish",Languages!C103,IF(Declaration!$I$4="German",Languages!D103,IF(Declaration!$I$4="Chinese",Languages!E103,IF(Declaration!$I$4="Japanese",Languages!F103,IF(Declaration!$I$4="Portugese",Languages!G103)))))))</f>
        <v xml:space="preserve">in Ihrer Personalbeschaffungskette </v>
      </c>
      <c r="E59" s="45"/>
      <c r="F59" s="103" t="s">
        <v>3571</v>
      </c>
      <c r="G59" s="342" t="str">
        <f>IF(F59="Yes",Languages!$A$551,IF(F59="Oui",Languages!$B$551,IF(F59="Sí",Languages!$C$551,IF(F59="Ja",Languages!$D$551,IF(F59="是",Languages!$E$551,IF(F59="はい",Languages!$F$551,IF(F59="Sim",Languages!$G$551,IF(F59=Languages!$A$541,"x",IF(F59=Languages!$B$541,"x",IF(F59=Languages!$C$541,"x",IF(F59=Languages!$D$541,"x",IF(F59=Languages!$E$541,"x",IF(F59=Languages!$F$541,"x",IF(F59=Languages!$G$541,"x",""))))))))))))))</f>
        <v/>
      </c>
      <c r="H59" s="343"/>
      <c r="I59" s="180"/>
      <c r="J59" s="325"/>
      <c r="K59" s="326"/>
      <c r="L59" s="180"/>
      <c r="M59" s="7"/>
    </row>
    <row r="60" spans="1:13" ht="53.85" customHeight="1">
      <c r="A60" s="5"/>
      <c r="B60" s="43">
        <v>18</v>
      </c>
      <c r="C60" s="46"/>
      <c r="D60" s="52" t="str">
        <f>IF(Declaration!$I$4="English",Languages!A105,IF(Declaration!$I$4="French",Languages!B105,IF(Declaration!$I$4="Spanish",Languages!C105,IF(Declaration!$I$4="German",Languages!D105,IF(Declaration!$I$4="Chinese",Languages!E105,IF(Declaration!$I$4="Japanese",Languages!F105,IF(Declaration!$I$4="Portugese",Languages!G105)))))))</f>
        <v>Falls Sie die Frage 17 mit „Ja“ beantworteten, setzt Ihr Organisation zur Durchführung dieser Überprüfungsaktivitäten einen unabhängigen Dritten ein?</v>
      </c>
      <c r="E60" s="45"/>
      <c r="F60" s="103" t="s">
        <v>3571</v>
      </c>
      <c r="G60" s="342" t="str">
        <f>IF(F60="Yes",Languages!$A$557,IF(F60="Oui",Languages!$B$557,IF(F60="Sí",Languages!$C$557,IF(F60="Ja",Languages!$D$557,IF(F60="是",Languages!$E$557,IF(F60="はい",Languages!$F$557,IF(F60="Sim",Languages!$G$557,"")))))))</f>
        <v/>
      </c>
      <c r="H60" s="343"/>
      <c r="I60" s="93"/>
      <c r="J60" s="338"/>
      <c r="K60" s="339"/>
      <c r="L60" s="99"/>
      <c r="M60" s="7"/>
    </row>
    <row r="61" spans="1:13" ht="45.75" customHeight="1">
      <c r="A61" s="5"/>
      <c r="B61" s="43">
        <v>19</v>
      </c>
      <c r="C61" s="50"/>
      <c r="D61" s="52" t="str">
        <f>IF(Declaration!$I$4="English",Languages!A104,IF(Declaration!$I$4="French",Languages!B104,IF(Declaration!$I$4="Spanish",Languages!C104,IF(Declaration!$I$4="German",Languages!D104,IF(Declaration!$I$4="Chinese",Languages!E104,IF(Declaration!$I$4="Japanese",Languages!F104,IF(Declaration!$I$4="Portugese",Languages!G104)))))))</f>
        <v>Führt Ihre Organisation eine formelle Schwachstellenbewertung der Beschäftigten hinsichtlich Sklaverei und Menschenhandel durch?</v>
      </c>
      <c r="E61" s="45"/>
      <c r="F61" s="103" t="s">
        <v>3571</v>
      </c>
      <c r="G61" s="342" t="str">
        <f>IF(F61="Yes",Languages!$A$553,IF(F61="Oui",Languages!$B$553,IF(F61="Sí",Languages!$C$553,IF(F61="Ja",Languages!$D$553,IF(F61="是",Languages!$E$553,IF(F61="はい",Languages!$F$553,IF(F61="Sim",Languages!$G$553,"")))))))</f>
        <v/>
      </c>
      <c r="H61" s="343"/>
      <c r="I61" s="93"/>
      <c r="J61" s="338"/>
      <c r="K61" s="339"/>
      <c r="L61" s="186"/>
      <c r="M61" s="7"/>
    </row>
    <row r="62" spans="1:13" ht="36" customHeight="1">
      <c r="A62" s="5"/>
      <c r="B62" s="333" t="str">
        <f>IF(Declaration!$I$4="English",Languages!A106,IF(Declaration!$I$4="French",Languages!B106,IF(Declaration!$I$4="Spanish",Languages!C106,IF(Declaration!$I$4="German",Languages!D106,IF(Declaration!$I$4="Chinese",Languages!E106,IF(Declaration!$I$4="Japanese",Languages!F106,IF(Declaration!$I$4="Portugese",Languages!G106)))))))</f>
        <v>Frage 20: Schulung</v>
      </c>
      <c r="C62" s="333"/>
      <c r="D62" s="333"/>
      <c r="E62" s="333"/>
      <c r="F62" s="333"/>
      <c r="G62" s="333"/>
      <c r="H62" s="333"/>
      <c r="I62" s="333"/>
      <c r="J62" s="333"/>
      <c r="K62" s="333"/>
      <c r="L62" s="333"/>
      <c r="M62" s="7"/>
    </row>
    <row r="63" spans="1:13" ht="61.5" customHeight="1">
      <c r="A63" s="5"/>
      <c r="B63" s="47">
        <v>20</v>
      </c>
      <c r="C63" s="47"/>
      <c r="D63" s="95" t="str">
        <f>IF(Declaration!$I$4="English",Languages!A107,IF(Declaration!$I$4="French",Languages!B107,IF(Declaration!$I$4="Spanish",Languages!C107,IF(Declaration!$I$4="German",Languages!D107,IF(Declaration!$I$4="Chinese",Languages!E107,IF(Declaration!$I$4="Japanese",Languages!F107,IF(Declaration!$I$4="Portugese",Languages!G107)))))))</f>
        <v>Erhalten Ihre Mitarbeiter mit direkter Verantwortung für das Lieferkettenmanagement und die Personaleinstellung Schulungen, wie man das Risiko von Sklaverei und des Menschenhandels mindern kann?</v>
      </c>
      <c r="E63" s="51"/>
      <c r="F63" s="102" t="s">
        <v>3571</v>
      </c>
      <c r="G63" s="342" t="str">
        <f>IF(F63="Yes",Languages!$A$558,IF(F63="Oui",Languages!$B$558,IF(F63="Sí",Languages!$C$558,IF(F63="Ja",Languages!$D$558,IF(F63="是",Languages!$E$558,IF(F63="はい",Languages!$F$558,IF(F63="Sim",Languages!$G$558,"")))))))</f>
        <v/>
      </c>
      <c r="H63" s="343"/>
      <c r="I63" s="93"/>
      <c r="J63" s="338"/>
      <c r="K63" s="339"/>
      <c r="L63" s="99"/>
      <c r="M63" s="7"/>
    </row>
    <row r="64" spans="1:13" ht="36" customHeight="1">
      <c r="A64" s="5"/>
      <c r="B64" s="334" t="str">
        <f>IF(Declaration!$I$4="English",Languages!A108,IF(Declaration!$I$4="French",Languages!B108,IF(Declaration!$I$4="Spanish",Languages!C108,IF(Declaration!$I$4="German",Languages!D108,IF(Declaration!$I$4="Chinese",Languages!E108,IF(Declaration!$I$4="Japanese",Languages!F108,IF(Declaration!$I$4="Portugese",Languages!G108)))))))</f>
        <v>Fragen 21-22: Berichterstattung und interne Rechenschaftspflicht</v>
      </c>
      <c r="C64" s="335"/>
      <c r="D64" s="335"/>
      <c r="E64" s="335"/>
      <c r="F64" s="335"/>
      <c r="G64" s="335"/>
      <c r="H64" s="335"/>
      <c r="I64" s="335"/>
      <c r="J64" s="335"/>
      <c r="K64" s="335"/>
      <c r="L64" s="336"/>
      <c r="M64" s="7"/>
    </row>
    <row r="65" spans="1:13" ht="59.85" customHeight="1">
      <c r="A65" s="5"/>
      <c r="B65" s="256">
        <v>21</v>
      </c>
      <c r="C65" s="256"/>
      <c r="D65" s="95" t="str">
        <f>IF(Declaration!$I$4="English",Languages!A109,IF(Declaration!$I$4="French",Languages!B109,IF(Declaration!$I$4="Spanish",Languages!C109,IF(Declaration!$I$4="German",Languages!D109,IF(Declaration!$I$4="Chinese",Languages!E109,IF(Declaration!$I$4="Japanese",Languages!F109,IF(Declaration!$I$4="Portugese",Languages!G109)))))))</f>
        <v>Verfügt Ihr Organisation über einen Prozess für Mitarbeiter und Vertreter, bei dem sie ohne Angst vor Vergeltung Fragen in Bezug auf Sklaverei und Menschenhandel einreichen können?</v>
      </c>
      <c r="E65" s="267"/>
      <c r="F65" s="102" t="s">
        <v>3574</v>
      </c>
      <c r="G65" s="323" t="str">
        <f>IF(F65="Yes",Languages!$A$559,IF(F65="Oui",Languages!$B$559,IF(F65="Sí",Languages!$C$559,IF(F65="Ja",Languages!$D$559,IF(F65="是",Languages!$E$559,IF(F65="はい",Languages!$F$559,IF(F65="Sim",Languages!$G$559,"")))))))</f>
        <v>Nachweis des Berichtserstattungsprozesses erforderlich</v>
      </c>
      <c r="H65" s="324"/>
      <c r="I65" s="93"/>
      <c r="J65" s="325"/>
      <c r="K65" s="326"/>
      <c r="L65" s="93" t="s">
        <v>3579</v>
      </c>
      <c r="M65" s="7"/>
    </row>
    <row r="66" spans="1:13" ht="75.75" customHeight="1">
      <c r="A66" s="5"/>
      <c r="B66" s="53">
        <v>22</v>
      </c>
      <c r="C66" s="43"/>
      <c r="D66" s="48" t="str">
        <f>IF(Declaration!$I$4="English",Languages!A110,IF(Declaration!$I$4="French",Languages!B110,IF(Declaration!$I$4="Spanish",Languages!C110,IF(Declaration!$I$4="German",Languages!D110,IF(Declaration!$I$4="Chinese",Languages!E110,IF(Declaration!$I$4="Japanese",Languages!F110,IF(Declaration!$I$4="Portugese",Languages!G110)))))))</f>
        <v>Unterhält Ihr Organisation Standards zur internen Rechenschaftspflicht und Verfahren für Mitarbeiter und Vertreter, die die Organisationsstandards hinsichtlich Sklaverei und Menschenhandels nicht erfüllen?</v>
      </c>
      <c r="E66" s="54"/>
      <c r="F66" s="103" t="s">
        <v>3571</v>
      </c>
      <c r="G66" s="342" t="str">
        <f>IF(F66="Yes",Languages!$A$560,IF(F66="Oui",Languages!$B$560,IF(F66="Sí",Languages!$C$560,IF(F66="Ja",Languages!$D$560,IF(F66="是",Languages!$E$560,IF(F66="はい",Languages!$F$560,IF(F66="Sim",Languages!$G$560,"")))))))</f>
        <v/>
      </c>
      <c r="H66" s="343"/>
      <c r="I66" s="93"/>
      <c r="J66" s="338"/>
      <c r="K66" s="339"/>
      <c r="L66" s="99"/>
      <c r="M66" s="7"/>
    </row>
    <row r="67" spans="1:13" ht="36" customHeight="1">
      <c r="A67" s="5"/>
      <c r="B67" s="334" t="str">
        <f>IF(Declaration!$I$4="English",Languages!A111,IF(Declaration!$I$4="French",Languages!B111,IF(Declaration!$I$4="Spanish",Languages!C111,IF(Declaration!$I$4="German",Languages!D111,IF(Declaration!$I$4="Chinese",Languages!E111,IF(Declaration!$I$4="Japanese",Languages!F111,IF(Declaration!$I$4="Portugese",Languages!G111)))))))</f>
        <v>Frage 23: Zertifizierung</v>
      </c>
      <c r="C67" s="335"/>
      <c r="D67" s="335"/>
      <c r="E67" s="335"/>
      <c r="F67" s="335"/>
      <c r="G67" s="335"/>
      <c r="H67" s="335"/>
      <c r="I67" s="335"/>
      <c r="J67" s="335"/>
      <c r="K67" s="335"/>
      <c r="L67" s="336"/>
      <c r="M67" s="7"/>
    </row>
    <row r="68" spans="1:13" ht="45" customHeight="1">
      <c r="A68" s="5"/>
      <c r="B68" s="255">
        <v>23</v>
      </c>
      <c r="C68" s="255"/>
      <c r="D68" s="268" t="str">
        <f>IF(Declaration!$I$4="English",Languages!A113,IF(Declaration!$I$4="French",Languages!B113,IF(Declaration!$I$4="Spanish",Languages!C113,IF(Declaration!$I$4="German",Languages!D113,IF(Declaration!$I$4="Chinese",Languages!E113,IF(Declaration!$I$4="Japanese",Languages!F113,IF(Declaration!$I$4="Portugese",Languages!G113)))))))</f>
        <v>Setzt Ihre Organisation Prioritäten beim Einsatz ethischer Personalvermittler, die durch glaubwürdige Sicherungssysteme zertifiziert sind?</v>
      </c>
      <c r="E68" s="269"/>
      <c r="F68" s="270" t="s">
        <v>3573</v>
      </c>
      <c r="G68" s="323" t="str">
        <f>IF(F68="Yes",Languages!$A$552,IF(F68="Oui",Languages!$B$552,IF(F68="Sí",Languages!$C$552,IF(F68="Ja",Languages!$D$552,IF(F68="是",Languages!$E$552,IF(F68="はい",Languages!$F$552,IF(F68="Sim",Languages!$G$552,IF(F68=Languages!$A$533,"x",IF(F68=Languages!$B$533,"x",IF(F68=Languages!$C$533,"x",IF(F68=Languages!$D$533,"x",IF(F68=Languages!$E$533,"x",IF(F68=Languages!$F$533,"x",IF(F68=Languages!$G$533,"x",""))))))))))))))</f>
        <v>x</v>
      </c>
      <c r="H68" s="324"/>
      <c r="I68" s="93"/>
      <c r="J68" s="325"/>
      <c r="K68" s="326"/>
      <c r="L68" s="93"/>
      <c r="M68" s="7"/>
    </row>
    <row r="69" spans="1:13" ht="36" customHeight="1">
      <c r="A69" s="5"/>
      <c r="B69" s="333" t="str">
        <f>IF(Declaration!$I$4="English",Languages!A114,IF(Declaration!$I$4="French",Languages!B114,IF(Declaration!$I$4="Spanish",Languages!C114,IF(Declaration!$I$4="German",Languages!D114,IF(Declaration!$I$4="Chinese",Languages!E114,IF(Declaration!$I$4="Japanese",Languages!F114,IF(Declaration!$I$4="Portugese",Languages!G114)))))))</f>
        <v>Frage 24: Öffentliche Offenlegung</v>
      </c>
      <c r="C69" s="333"/>
      <c r="D69" s="333"/>
      <c r="E69" s="333"/>
      <c r="F69" s="333"/>
      <c r="G69" s="333"/>
      <c r="H69" s="333"/>
      <c r="I69" s="333"/>
      <c r="J69" s="333"/>
      <c r="K69" s="333"/>
      <c r="L69" s="333"/>
      <c r="M69" s="7"/>
    </row>
    <row r="70" spans="1:13" ht="67.5">
      <c r="A70" s="5"/>
      <c r="B70" s="43">
        <v>24</v>
      </c>
      <c r="C70" s="43"/>
      <c r="D70" s="48" t="str">
        <f>IF(Declaration!$I$4="English",Languages!A115,IF(Declaration!$I$4="French",Languages!B115,IF(Declaration!$I$4="Spanish",Languages!C115,IF(Declaration!$I$4="German",Languages!D115,IF(Declaration!$I$4="Chinese",Languages!E115,IF(Declaration!$I$4="Japanese",Languages!F115,IF(Declaration!$I$4="Portugese",Languages!G115)))))))</f>
        <v>Gibt Ihre Organisation öffentlich Informationen über ihre Bemühungen zur Bekämpfung von Menschenhandel und Sklaverei bekannt? Hinweis: Öffentliche Mitteilungen können so gestaltet werden, dass sie den Anforderungen hinsichtlich Sklaverei und Menschenhandel entsprechen.</v>
      </c>
      <c r="E70" s="46"/>
      <c r="F70" s="103" t="s">
        <v>3571</v>
      </c>
      <c r="G70" s="342" t="str">
        <f>IF(F70="Yes",Languages!$A$562,IF(F70="Oui",Languages!$B$563,IF(F70="Sí",Languages!$C$563,IF(F70="Ja",Languages!$D$563,IF(F70="是",Languages!$E$563,IF(F70="はい",Languages!$F$563,IF(F70="Sim",Languages!$G$563,"")))))))</f>
        <v/>
      </c>
      <c r="H70" s="343"/>
      <c r="I70" s="93"/>
      <c r="J70" s="338"/>
      <c r="K70" s="339"/>
      <c r="L70" s="106"/>
      <c r="M70" s="7"/>
    </row>
    <row r="71" spans="1:13" ht="9.6" customHeight="1">
      <c r="A71" s="5"/>
      <c r="B71" s="6"/>
      <c r="C71" s="6"/>
      <c r="D71" s="6"/>
      <c r="E71" s="6"/>
      <c r="F71" s="6"/>
      <c r="G71" s="6"/>
      <c r="H71" s="6"/>
      <c r="I71" s="6"/>
      <c r="J71" s="6"/>
      <c r="K71" s="6"/>
      <c r="L71" s="6"/>
      <c r="M71" s="7"/>
    </row>
    <row r="72" spans="1:13" ht="36" customHeight="1">
      <c r="A72" s="5"/>
      <c r="B72" s="337" t="str">
        <f>IF(Declaration!$I$4="English",Languages!A127,IF(Declaration!$I$4="French",Languages!B127,IF(Declaration!$I$4="Spanish",Languages!C127,IF(Declaration!$I$4="German",Languages!D127,IF(Declaration!$I$4="Chinese",Languages!E127,IF(Declaration!$I$4="Japanese",Languages!F127,IF(Declaration!$I$4="Portugese",Languages!G127)))))))</f>
        <v xml:space="preserve">Zertifizierung </v>
      </c>
      <c r="C72" s="337"/>
      <c r="D72" s="337"/>
      <c r="E72" s="337"/>
      <c r="F72" s="337"/>
      <c r="G72" s="337"/>
      <c r="H72" s="337"/>
      <c r="I72" s="337"/>
      <c r="J72" s="337"/>
      <c r="K72" s="337"/>
      <c r="L72" s="337"/>
      <c r="M72" s="7"/>
    </row>
    <row r="73" spans="1:13" ht="45.75" customHeight="1">
      <c r="A73" s="5"/>
      <c r="B73" s="327" t="str">
        <f>IF(Declaration!$I$4="English",Languages!A128,IF(Declaration!$I$4="French",Languages!B128,IF(Declaration!$I$4="Spanish",Languages!C128,IF(Declaration!$I$4="German",Languages!D128,IF(Declaration!$I$4="Chinese",Languages!E128,IF(Declaration!$I$4="Japanese",Languages!F128,IF(Declaration!$I$4="Portugese",Languages!G128)))))))</f>
        <v xml:space="preserve">Bestätigen Sie, dass alle in diesem Dokument gegebenen Antworten nach bestem Wissen und Gewissen wahrheitsgetreu und genau sind? </v>
      </c>
      <c r="C73" s="328"/>
      <c r="D73" s="328"/>
      <c r="E73" s="328"/>
      <c r="F73" s="328"/>
      <c r="G73" s="328"/>
      <c r="H73" s="328"/>
      <c r="I73" s="328"/>
      <c r="J73" s="328"/>
      <c r="K73" s="329"/>
      <c r="L73" s="101" t="s">
        <v>3574</v>
      </c>
      <c r="M73" s="96"/>
    </row>
    <row r="74" spans="1:13" ht="15" customHeight="1">
      <c r="A74" s="364" t="s">
        <v>2948</v>
      </c>
      <c r="B74" s="364"/>
      <c r="C74" s="364"/>
      <c r="D74" s="364"/>
      <c r="E74" s="364"/>
      <c r="F74" s="364"/>
      <c r="G74" s="364"/>
      <c r="H74" s="364"/>
      <c r="I74" s="364"/>
      <c r="J74" s="364"/>
      <c r="K74" s="364"/>
      <c r="L74" s="364"/>
      <c r="M74" s="365"/>
    </row>
    <row r="75" spans="1:13"/>
    <row r="86"/>
    <row r="87"/>
    <row r="88"/>
    <row r="89"/>
    <row r="90"/>
    <row r="91"/>
    <row r="92"/>
    <row r="93"/>
    <row r="94"/>
  </sheetData>
  <sheetProtection algorithmName="SHA-512" hashValue="8FXnoA2hF2uDzb7LEXzdhi4vmNn9V66qEFqn7KDXV3RMu8OnGZJ+C7tm42QJTg4DaVNVjZxuB/K1RvxsH2ZG/A==" saltValue="wZvUmU7Xnuua1ayNY09dxA==" spinCount="100000" sheet="1" objects="1" scenarios="1"/>
  <dataConsolidate/>
  <mergeCells count="119">
    <mergeCell ref="B19:D19"/>
    <mergeCell ref="G47:H47"/>
    <mergeCell ref="G42:H42"/>
    <mergeCell ref="J42:K42"/>
    <mergeCell ref="G43:H43"/>
    <mergeCell ref="G36:H36"/>
    <mergeCell ref="J36:K36"/>
    <mergeCell ref="B35:B40"/>
    <mergeCell ref="J37:K37"/>
    <mergeCell ref="G38:H38"/>
    <mergeCell ref="B22:L22"/>
    <mergeCell ref="F34:L34"/>
    <mergeCell ref="B33:L33"/>
    <mergeCell ref="G30:H30"/>
    <mergeCell ref="J30:K30"/>
    <mergeCell ref="F19:L19"/>
    <mergeCell ref="G31:H31"/>
    <mergeCell ref="J31:K31"/>
    <mergeCell ref="G21:H21"/>
    <mergeCell ref="J21:K21"/>
    <mergeCell ref="G39:H39"/>
    <mergeCell ref="J39:K39"/>
    <mergeCell ref="G40:H40"/>
    <mergeCell ref="J40:K40"/>
    <mergeCell ref="B18:D18"/>
    <mergeCell ref="F13:L13"/>
    <mergeCell ref="F14:L14"/>
    <mergeCell ref="F15:L15"/>
    <mergeCell ref="F16:L16"/>
    <mergeCell ref="F17:L17"/>
    <mergeCell ref="F18:L18"/>
    <mergeCell ref="B17:D17"/>
    <mergeCell ref="B15:D15"/>
    <mergeCell ref="B16:D16"/>
    <mergeCell ref="B13:D13"/>
    <mergeCell ref="B14:D14"/>
    <mergeCell ref="A74:M74"/>
    <mergeCell ref="G63:H63"/>
    <mergeCell ref="J63:K63"/>
    <mergeCell ref="G54:H54"/>
    <mergeCell ref="J54:K54"/>
    <mergeCell ref="J43:K43"/>
    <mergeCell ref="J44:K44"/>
    <mergeCell ref="J45:K45"/>
    <mergeCell ref="J46:K46"/>
    <mergeCell ref="J47:K47"/>
    <mergeCell ref="G60:H60"/>
    <mergeCell ref="J60:K60"/>
    <mergeCell ref="G44:H44"/>
    <mergeCell ref="G45:H45"/>
    <mergeCell ref="G46:H46"/>
    <mergeCell ref="G61:H61"/>
    <mergeCell ref="J61:K61"/>
    <mergeCell ref="J57:K57"/>
    <mergeCell ref="J58:K58"/>
    <mergeCell ref="B56:B59"/>
    <mergeCell ref="G70:H70"/>
    <mergeCell ref="J70:K70"/>
    <mergeCell ref="G66:H66"/>
    <mergeCell ref="G56:H56"/>
    <mergeCell ref="D2:L2"/>
    <mergeCell ref="B6:L6"/>
    <mergeCell ref="B8:L8"/>
    <mergeCell ref="F9:L9"/>
    <mergeCell ref="F10:L10"/>
    <mergeCell ref="F11:L11"/>
    <mergeCell ref="F12:L12"/>
    <mergeCell ref="J4:K4"/>
    <mergeCell ref="B12:D12"/>
    <mergeCell ref="B4:F4"/>
    <mergeCell ref="G4:H4"/>
    <mergeCell ref="B9:D9"/>
    <mergeCell ref="B10:D10"/>
    <mergeCell ref="B11:D11"/>
    <mergeCell ref="G35:H35"/>
    <mergeCell ref="J35:K35"/>
    <mergeCell ref="G37:H37"/>
    <mergeCell ref="G51:H51"/>
    <mergeCell ref="J51:K51"/>
    <mergeCell ref="G23:H23"/>
    <mergeCell ref="J23:K23"/>
    <mergeCell ref="G24:H24"/>
    <mergeCell ref="J24:K24"/>
    <mergeCell ref="G26:H26"/>
    <mergeCell ref="J26:K26"/>
    <mergeCell ref="G29:H29"/>
    <mergeCell ref="J29:K29"/>
    <mergeCell ref="J38:K38"/>
    <mergeCell ref="G28:H28"/>
    <mergeCell ref="G27:H27"/>
    <mergeCell ref="G48:H48"/>
    <mergeCell ref="J48:K48"/>
    <mergeCell ref="G25:H25"/>
    <mergeCell ref="G32:H32"/>
    <mergeCell ref="J32:K32"/>
    <mergeCell ref="G68:H68"/>
    <mergeCell ref="J68:K68"/>
    <mergeCell ref="B73:K73"/>
    <mergeCell ref="F41:L41"/>
    <mergeCell ref="B49:L49"/>
    <mergeCell ref="B53:L53"/>
    <mergeCell ref="B62:L62"/>
    <mergeCell ref="B64:L64"/>
    <mergeCell ref="B67:L67"/>
    <mergeCell ref="B69:L69"/>
    <mergeCell ref="B72:L72"/>
    <mergeCell ref="G65:H65"/>
    <mergeCell ref="J65:K65"/>
    <mergeCell ref="J66:K66"/>
    <mergeCell ref="J59:K59"/>
    <mergeCell ref="F55:L55"/>
    <mergeCell ref="G50:H50"/>
    <mergeCell ref="J50:K50"/>
    <mergeCell ref="G58:H58"/>
    <mergeCell ref="G59:H59"/>
    <mergeCell ref="J56:K56"/>
    <mergeCell ref="G57:H57"/>
    <mergeCell ref="G52:H52"/>
    <mergeCell ref="J52:K52"/>
  </mergeCells>
  <phoneticPr fontId="27" type="noConversion"/>
  <conditionalFormatting sqref="B9:B19">
    <cfRule type="expression" dxfId="346" priority="921">
      <formula>AND($G9&lt;&gt;"",#REF!="")</formula>
    </cfRule>
  </conditionalFormatting>
  <conditionalFormatting sqref="R18">
    <cfRule type="expression" dxfId="345" priority="943">
      <formula>AND($G9&lt;&gt;"",#REF!="")</formula>
    </cfRule>
  </conditionalFormatting>
  <conditionalFormatting sqref="R18">
    <cfRule type="expression" dxfId="344" priority="944">
      <formula>AND(#REF!&lt;&gt;"",#REF!&lt;&gt;"")</formula>
    </cfRule>
  </conditionalFormatting>
  <conditionalFormatting sqref="P13">
    <cfRule type="expression" dxfId="343" priority="951">
      <formula>AND($G13&lt;&gt;"",#REF!="")</formula>
    </cfRule>
  </conditionalFormatting>
  <conditionalFormatting sqref="P13">
    <cfRule type="expression" dxfId="342" priority="952">
      <formula>AND(#REF!&lt;&gt;"",#REF!&lt;&gt;"")</formula>
    </cfRule>
  </conditionalFormatting>
  <conditionalFormatting sqref="P14">
    <cfRule type="expression" dxfId="341" priority="953">
      <formula>AND($G14&lt;&gt;"",#REF!="")</formula>
    </cfRule>
  </conditionalFormatting>
  <conditionalFormatting sqref="P14">
    <cfRule type="expression" dxfId="340" priority="954">
      <formula>AND(#REF!&lt;&gt;"",#REF!&lt;&gt;"")</formula>
    </cfRule>
  </conditionalFormatting>
  <conditionalFormatting sqref="P15">
    <cfRule type="expression" dxfId="339" priority="955">
      <formula>AND($G15&lt;&gt;"",#REF!="")</formula>
    </cfRule>
  </conditionalFormatting>
  <conditionalFormatting sqref="P15">
    <cfRule type="expression" dxfId="338" priority="956">
      <formula>AND(#REF!&lt;&gt;"",#REF!&lt;&gt;"")</formula>
    </cfRule>
  </conditionalFormatting>
  <conditionalFormatting sqref="P16">
    <cfRule type="expression" dxfId="337" priority="957">
      <formula>AND($G16&lt;&gt;"",#REF!="")</formula>
    </cfRule>
  </conditionalFormatting>
  <conditionalFormatting sqref="P16">
    <cfRule type="expression" dxfId="336" priority="958">
      <formula>AND(#REF!&lt;&gt;"",#REF!&lt;&gt;"")</formula>
    </cfRule>
  </conditionalFormatting>
  <conditionalFormatting sqref="P17">
    <cfRule type="expression" dxfId="335" priority="959">
      <formula>AND($G17&lt;&gt;"",#REF!="")</formula>
    </cfRule>
  </conditionalFormatting>
  <conditionalFormatting sqref="P17">
    <cfRule type="expression" dxfId="334" priority="960">
      <formula>AND(#REF!&lt;&gt;"",#REF!&lt;&gt;"")</formula>
    </cfRule>
  </conditionalFormatting>
  <conditionalFormatting sqref="P18">
    <cfRule type="expression" dxfId="333" priority="961">
      <formula>AND($G18&lt;&gt;"",#REF!="")</formula>
    </cfRule>
  </conditionalFormatting>
  <conditionalFormatting sqref="P18">
    <cfRule type="expression" dxfId="332" priority="962">
      <formula>AND(#REF!&lt;&gt;"",#REF!&lt;&gt;"")</formula>
    </cfRule>
  </conditionalFormatting>
  <conditionalFormatting sqref="P19">
    <cfRule type="expression" dxfId="331" priority="963">
      <formula>AND($G19&lt;&gt;"",#REF!="")</formula>
    </cfRule>
  </conditionalFormatting>
  <conditionalFormatting sqref="P19">
    <cfRule type="expression" dxfId="330" priority="964">
      <formula>AND(#REF!&lt;&gt;"",#REF!&lt;&gt;"")</formula>
    </cfRule>
  </conditionalFormatting>
  <conditionalFormatting sqref="B9:B19">
    <cfRule type="expression" dxfId="329" priority="922">
      <formula>AND(#REF!&lt;&gt;"",#REF!&lt;&gt;"")</formula>
    </cfRule>
  </conditionalFormatting>
  <conditionalFormatting sqref="I23:I30">
    <cfRule type="expression" dxfId="328" priority="920" stopIfTrue="1">
      <formula>G23="x"</formula>
    </cfRule>
  </conditionalFormatting>
  <conditionalFormatting sqref="J26:K30">
    <cfRule type="expression" dxfId="327" priority="917" stopIfTrue="1">
      <formula>G26="x"</formula>
    </cfRule>
  </conditionalFormatting>
  <conditionalFormatting sqref="F30 F68 F26 F28 F42:F48">
    <cfRule type="expression" dxfId="326" priority="861" stopIfTrue="1">
      <formula>F26=""</formula>
    </cfRule>
  </conditionalFormatting>
  <conditionalFormatting sqref="F65">
    <cfRule type="expression" dxfId="325" priority="854" stopIfTrue="1">
      <formula>F65=""</formula>
    </cfRule>
  </conditionalFormatting>
  <conditionalFormatting sqref="F9:F15 F19 F17">
    <cfRule type="expression" dxfId="324" priority="805" stopIfTrue="1">
      <formula>F9=""</formula>
    </cfRule>
  </conditionalFormatting>
  <conditionalFormatting sqref="J50 J35:J36 J38:J40 J47">
    <cfRule type="expression" dxfId="323" priority="753" stopIfTrue="1">
      <formula>AND(I35&lt;&gt;"",J35="")</formula>
    </cfRule>
    <cfRule type="expression" dxfId="322" priority="754" stopIfTrue="1">
      <formula>OR(I35="",I35="File")</formula>
    </cfRule>
  </conditionalFormatting>
  <conditionalFormatting sqref="J50:K50 L70 L68 J47:K47">
    <cfRule type="expression" dxfId="321" priority="752">
      <formula>AND(I47&lt;&gt;"",J47&lt;&gt;"")</formula>
    </cfRule>
  </conditionalFormatting>
  <conditionalFormatting sqref="J54:K54">
    <cfRule type="expression" dxfId="320" priority="743">
      <formula>AND(I54&lt;&gt;"",J54&lt;&gt;"")</formula>
    </cfRule>
  </conditionalFormatting>
  <conditionalFormatting sqref="I60 I42:I47">
    <cfRule type="expression" dxfId="319" priority="685">
      <formula>$I42&lt;&gt;""</formula>
    </cfRule>
    <cfRule type="expression" dxfId="318" priority="686" stopIfTrue="1">
      <formula>OR($G42="",$G42="x")</formula>
    </cfRule>
    <cfRule type="expression" dxfId="317" priority="690">
      <formula>$G42&lt;&gt;""</formula>
    </cfRule>
  </conditionalFormatting>
  <conditionalFormatting sqref="J42:J46">
    <cfRule type="expression" dxfId="316" priority="688" stopIfTrue="1">
      <formula>AND(I42&lt;&gt;"",J42="")</formula>
    </cfRule>
    <cfRule type="expression" dxfId="315" priority="689" stopIfTrue="1">
      <formula>OR(I42="",I42="File")</formula>
    </cfRule>
  </conditionalFormatting>
  <conditionalFormatting sqref="J42:K46">
    <cfRule type="expression" dxfId="314" priority="687">
      <formula>AND(I42&lt;&gt;"",J42&lt;&gt;"")</formula>
    </cfRule>
  </conditionalFormatting>
  <conditionalFormatting sqref="F35:F40">
    <cfRule type="expression" dxfId="313" priority="684" stopIfTrue="1">
      <formula>F35=""</formula>
    </cfRule>
  </conditionalFormatting>
  <conditionalFormatting sqref="G35 G47">
    <cfRule type="expression" dxfId="312" priority="683" stopIfTrue="1">
      <formula>F35=""</formula>
    </cfRule>
  </conditionalFormatting>
  <conditionalFormatting sqref="G35 G47">
    <cfRule type="expression" dxfId="311" priority="682" stopIfTrue="1">
      <formula>OR(F35="No",F35="Non",F35="No",F35="Nein",F35="否",F35="いいえ",F35="Não")</formula>
    </cfRule>
  </conditionalFormatting>
  <conditionalFormatting sqref="J35:K35 J38:K40 J36">
    <cfRule type="expression" dxfId="310" priority="678">
      <formula>AND(I35&lt;&gt;"",J35&lt;&gt;"")</formula>
    </cfRule>
  </conditionalFormatting>
  <conditionalFormatting sqref="G35 G47">
    <cfRule type="expression" dxfId="309" priority="675">
      <formula>AND(I35&lt;&gt;"",J35&lt;&gt;"")</formula>
    </cfRule>
  </conditionalFormatting>
  <conditionalFormatting sqref="F23">
    <cfRule type="expression" dxfId="308" priority="648" stopIfTrue="1">
      <formula>F23=""</formula>
    </cfRule>
  </conditionalFormatting>
  <conditionalFormatting sqref="J24:K25">
    <cfRule type="expression" dxfId="307" priority="641" stopIfTrue="1">
      <formula>G24="x"</formula>
    </cfRule>
  </conditionalFormatting>
  <conditionalFormatting sqref="F66">
    <cfRule type="expression" dxfId="306" priority="638">
      <formula>F66&lt;&gt;""</formula>
    </cfRule>
    <cfRule type="expression" dxfId="305" priority="639">
      <formula>D66&lt;&gt;""</formula>
    </cfRule>
    <cfRule type="expression" dxfId="304" priority="640" stopIfTrue="1">
      <formula>D66=""</formula>
    </cfRule>
  </conditionalFormatting>
  <conditionalFormatting sqref="F63">
    <cfRule type="expression" dxfId="303" priority="634">
      <formula>F63&lt;&gt;""</formula>
    </cfRule>
    <cfRule type="expression" dxfId="302" priority="635">
      <formula>D63&lt;&gt;""</formula>
    </cfRule>
    <cfRule type="expression" dxfId="301" priority="636" stopIfTrue="1">
      <formula>D63=""</formula>
    </cfRule>
  </conditionalFormatting>
  <conditionalFormatting sqref="F56">
    <cfRule type="expression" dxfId="300" priority="631">
      <formula>F56&lt;&gt;""</formula>
    </cfRule>
    <cfRule type="expression" dxfId="299" priority="632">
      <formula>D56&lt;&gt;""</formula>
    </cfRule>
    <cfRule type="expression" dxfId="298" priority="633" stopIfTrue="1">
      <formula>D56=""</formula>
    </cfRule>
  </conditionalFormatting>
  <conditionalFormatting sqref="F54">
    <cfRule type="expression" dxfId="297" priority="628">
      <formula>F54&lt;&gt;""</formula>
    </cfRule>
    <cfRule type="expression" dxfId="296" priority="629">
      <formula>D54&lt;&gt;""</formula>
    </cfRule>
    <cfRule type="expression" dxfId="295" priority="630" stopIfTrue="1">
      <formula>D54=""</formula>
    </cfRule>
  </conditionalFormatting>
  <conditionalFormatting sqref="F50">
    <cfRule type="expression" dxfId="294" priority="625">
      <formula>F50&lt;&gt;""</formula>
    </cfRule>
    <cfRule type="expression" dxfId="293" priority="626">
      <formula>D50&lt;&gt;""</formula>
    </cfRule>
    <cfRule type="expression" dxfId="292" priority="627" stopIfTrue="1">
      <formula>D50=""</formula>
    </cfRule>
  </conditionalFormatting>
  <conditionalFormatting sqref="F70">
    <cfRule type="expression" dxfId="291" priority="622">
      <formula>F70&lt;&gt;""</formula>
    </cfRule>
    <cfRule type="expression" dxfId="290" priority="623">
      <formula>D70&lt;&gt;""</formula>
    </cfRule>
    <cfRule type="expression" dxfId="289" priority="624" stopIfTrue="1">
      <formula>D70=""</formula>
    </cfRule>
  </conditionalFormatting>
  <conditionalFormatting sqref="F24">
    <cfRule type="expression" dxfId="288" priority="612" stopIfTrue="1">
      <formula>F24=""</formula>
    </cfRule>
  </conditionalFormatting>
  <conditionalFormatting sqref="F29">
    <cfRule type="expression" dxfId="287" priority="610" stopIfTrue="1">
      <formula>F29=""</formula>
    </cfRule>
  </conditionalFormatting>
  <conditionalFormatting sqref="L73">
    <cfRule type="expression" dxfId="286" priority="561">
      <formula>L73=""</formula>
    </cfRule>
  </conditionalFormatting>
  <conditionalFormatting sqref="I54 I35:I36 I38:I40">
    <cfRule type="expression" dxfId="285" priority="716">
      <formula>$I35&lt;&gt;""</formula>
    </cfRule>
    <cfRule type="expression" dxfId="284" priority="717" stopIfTrue="1">
      <formula>OR($G35="",$G35="x")</formula>
    </cfRule>
    <cfRule type="expression" dxfId="283" priority="880">
      <formula>$G35&lt;&gt;""</formula>
    </cfRule>
  </conditionalFormatting>
  <conditionalFormatting sqref="J54">
    <cfRule type="expression" dxfId="282" priority="744" stopIfTrue="1">
      <formula>AND(I54&lt;&gt;"",J54="")</formula>
    </cfRule>
    <cfRule type="expression" dxfId="281" priority="745" stopIfTrue="1">
      <formula>OR(I54="",I54="File")</formula>
    </cfRule>
  </conditionalFormatting>
  <conditionalFormatting sqref="G50">
    <cfRule type="expression" dxfId="280" priority="490" stopIfTrue="1">
      <formula>F50=""</formula>
    </cfRule>
  </conditionalFormatting>
  <conditionalFormatting sqref="G50">
    <cfRule type="expression" dxfId="279" priority="489" stopIfTrue="1">
      <formula>OR(F50="No",F50="Non",F50="No",F50="Nein",F50="否",F50="いいえ",F50="Não")</formula>
    </cfRule>
  </conditionalFormatting>
  <conditionalFormatting sqref="G50">
    <cfRule type="expression" dxfId="278" priority="487">
      <formula>AND(I50&lt;&gt;"",J50&lt;&gt;"")</formula>
    </cfRule>
  </conditionalFormatting>
  <conditionalFormatting sqref="G50:H50">
    <cfRule type="expression" dxfId="277" priority="196">
      <formula>G50="x"</formula>
    </cfRule>
  </conditionalFormatting>
  <conditionalFormatting sqref="I50">
    <cfRule type="expression" dxfId="276" priority="484">
      <formula>$I50&lt;&gt;""</formula>
    </cfRule>
    <cfRule type="expression" dxfId="275" priority="485" stopIfTrue="1">
      <formula>OR($G50="",$G50="x")</formula>
    </cfRule>
    <cfRule type="expression" dxfId="274" priority="486">
      <formula>$G50&lt;&gt;""</formula>
    </cfRule>
  </conditionalFormatting>
  <conditionalFormatting sqref="G66">
    <cfRule type="expression" dxfId="273" priority="462" stopIfTrue="1">
      <formula>F66=""</formula>
    </cfRule>
  </conditionalFormatting>
  <conditionalFormatting sqref="G66">
    <cfRule type="expression" dxfId="272" priority="461" stopIfTrue="1">
      <formula>OR(F66="No",F66="Non",F66="No",F66="Nein",F66="否",F66="いいえ",F66="Não")</formula>
    </cfRule>
  </conditionalFormatting>
  <conditionalFormatting sqref="G66">
    <cfRule type="expression" dxfId="271" priority="460">
      <formula>AND(I66&lt;&gt;"",J66&lt;&gt;"")</formula>
    </cfRule>
  </conditionalFormatting>
  <conditionalFormatting sqref="G65">
    <cfRule type="expression" dxfId="270" priority="465" stopIfTrue="1">
      <formula>F65=""</formula>
    </cfRule>
  </conditionalFormatting>
  <conditionalFormatting sqref="G65">
    <cfRule type="expression" dxfId="269" priority="464" stopIfTrue="1">
      <formula>OR(F65="No",F65="Non",F65="No",F65="Nein",F65="否",F65="いいえ",F65="Não")</formula>
    </cfRule>
  </conditionalFormatting>
  <conditionalFormatting sqref="G65">
    <cfRule type="expression" dxfId="268" priority="463">
      <formula>AND(I65&lt;&gt;"",J65&lt;&gt;"")</formula>
    </cfRule>
  </conditionalFormatting>
  <conditionalFormatting sqref="G60">
    <cfRule type="expression" dxfId="267" priority="471" stopIfTrue="1">
      <formula>F60=""</formula>
    </cfRule>
  </conditionalFormatting>
  <conditionalFormatting sqref="G60">
    <cfRule type="expression" dxfId="266" priority="469" stopIfTrue="1">
      <formula>OR(COUNTIF(F56:F59,V2)=0,F60=W3,F60=W4)</formula>
    </cfRule>
  </conditionalFormatting>
  <conditionalFormatting sqref="G60">
    <cfRule type="expression" dxfId="265" priority="470">
      <formula>AND(I60&lt;&gt;"",J60&lt;&gt;"")</formula>
    </cfRule>
  </conditionalFormatting>
  <conditionalFormatting sqref="G63">
    <cfRule type="expression" dxfId="264" priority="468" stopIfTrue="1">
      <formula>F63=""</formula>
    </cfRule>
  </conditionalFormatting>
  <conditionalFormatting sqref="G63">
    <cfRule type="expression" dxfId="263" priority="467" stopIfTrue="1">
      <formula>OR(F63="No",F63="Non",F63="No",F63="Nein",F63="否",F63="いいえ",F63="Não")</formula>
    </cfRule>
  </conditionalFormatting>
  <conditionalFormatting sqref="G63">
    <cfRule type="expression" dxfId="262" priority="466">
      <formula>AND(I63&lt;&gt;"",J63&lt;&gt;"")</formula>
    </cfRule>
  </conditionalFormatting>
  <conditionalFormatting sqref="G54">
    <cfRule type="expression" dxfId="261" priority="434" stopIfTrue="1">
      <formula>F54=""</formula>
    </cfRule>
  </conditionalFormatting>
  <conditionalFormatting sqref="G54">
    <cfRule type="expression" dxfId="260" priority="433" stopIfTrue="1">
      <formula>OR(F54="No",F54="Non",F54="No",F54="Nein",F54="否",F54="いいえ",F54="Não")</formula>
    </cfRule>
  </conditionalFormatting>
  <conditionalFormatting sqref="G54">
    <cfRule type="expression" dxfId="259" priority="432">
      <formula>AND(I54&lt;&gt;"",J54&lt;&gt;"")</formula>
    </cfRule>
  </conditionalFormatting>
  <conditionalFormatting sqref="G54:H54">
    <cfRule type="expression" dxfId="258" priority="431">
      <formula>G54="x"</formula>
    </cfRule>
  </conditionalFormatting>
  <conditionalFormatting sqref="I57 I59">
    <cfRule type="expression" dxfId="257" priority="425">
      <formula>$I57&lt;&gt;""</formula>
    </cfRule>
    <cfRule type="expression" dxfId="256" priority="426" stopIfTrue="1">
      <formula>OR($G57="",$G57="x")</formula>
    </cfRule>
    <cfRule type="expression" dxfId="255" priority="430">
      <formula>$G57&lt;&gt;""</formula>
    </cfRule>
  </conditionalFormatting>
  <conditionalFormatting sqref="G56">
    <cfRule type="expression" dxfId="254" priority="409" stopIfTrue="1">
      <formula>F56=""</formula>
    </cfRule>
  </conditionalFormatting>
  <conditionalFormatting sqref="G56">
    <cfRule type="expression" dxfId="253" priority="408" stopIfTrue="1">
      <formula>OR(F56="No",F56="Non",F56="No",F56="Nein",F56="否",F56="いいえ",F56="Não")</formula>
    </cfRule>
  </conditionalFormatting>
  <conditionalFormatting sqref="G56">
    <cfRule type="expression" dxfId="252" priority="407">
      <formula>AND(I56&lt;&gt;"",J56&lt;&gt;"")</formula>
    </cfRule>
  </conditionalFormatting>
  <conditionalFormatting sqref="J57 J59">
    <cfRule type="expression" dxfId="251" priority="396" stopIfTrue="1">
      <formula>AND(I57&lt;&gt;"",J57="")</formula>
    </cfRule>
    <cfRule type="expression" dxfId="250" priority="397" stopIfTrue="1">
      <formula>OR(I57="",I57="File")</formula>
    </cfRule>
  </conditionalFormatting>
  <conditionalFormatting sqref="J57:K57 J59:K59">
    <cfRule type="expression" dxfId="249" priority="395">
      <formula>AND(I57&lt;&gt;"",J57&lt;&gt;"")</formula>
    </cfRule>
  </conditionalFormatting>
  <conditionalFormatting sqref="G70">
    <cfRule type="expression" dxfId="248" priority="394" stopIfTrue="1">
      <formula>F70=""</formula>
    </cfRule>
  </conditionalFormatting>
  <conditionalFormatting sqref="G70">
    <cfRule type="expression" dxfId="247" priority="393" stopIfTrue="1">
      <formula>OR(F70="No",F70="Non",F70="No",F70="Nein",F70="否",F70="いいえ",F70="Não")</formula>
    </cfRule>
  </conditionalFormatting>
  <conditionalFormatting sqref="G70">
    <cfRule type="expression" dxfId="246" priority="392">
      <formula>AND(I70&lt;&gt;"",J70&lt;&gt;"")</formula>
    </cfRule>
  </conditionalFormatting>
  <conditionalFormatting sqref="G68">
    <cfRule type="expression" dxfId="245" priority="388" stopIfTrue="1">
      <formula>F68=""</formula>
    </cfRule>
  </conditionalFormatting>
  <conditionalFormatting sqref="G68">
    <cfRule type="expression" dxfId="244" priority="387" stopIfTrue="1">
      <formula>OR(F68="No",F68="Non",F68="No",F68="Nein",F68="否",F68="いいえ",F68="Não")</formula>
    </cfRule>
  </conditionalFormatting>
  <conditionalFormatting sqref="G68">
    <cfRule type="expression" dxfId="243" priority="386">
      <formula>AND(I68&lt;&gt;"",J68&lt;&gt;"")</formula>
    </cfRule>
  </conditionalFormatting>
  <conditionalFormatting sqref="G61">
    <cfRule type="expression" dxfId="242" priority="381" stopIfTrue="1">
      <formula>F61=""</formula>
    </cfRule>
  </conditionalFormatting>
  <conditionalFormatting sqref="G61">
    <cfRule type="expression" dxfId="241" priority="380" stopIfTrue="1">
      <formula>OR(F61="No",F61="Non",F61="No",F61="Nein",F61="否",F61="いいえ",F61="Não")</formula>
    </cfRule>
  </conditionalFormatting>
  <conditionalFormatting sqref="G61">
    <cfRule type="expression" dxfId="240" priority="379">
      <formula>AND(I61&lt;&gt;"",J61&lt;&gt;"")</formula>
    </cfRule>
  </conditionalFormatting>
  <conditionalFormatting sqref="F61">
    <cfRule type="expression" dxfId="239" priority="422">
      <formula>F61&lt;&gt;""</formula>
    </cfRule>
    <cfRule type="expression" dxfId="238" priority="423">
      <formula>D61&lt;&gt;""</formula>
    </cfRule>
    <cfRule type="expression" dxfId="237" priority="424" stopIfTrue="1">
      <formula>D61=""</formula>
    </cfRule>
  </conditionalFormatting>
  <conditionalFormatting sqref="F18">
    <cfRule type="expression" dxfId="236" priority="355" stopIfTrue="1">
      <formula>F18=""</formula>
    </cfRule>
  </conditionalFormatting>
  <conditionalFormatting sqref="J37">
    <cfRule type="expression" dxfId="235" priority="352" stopIfTrue="1">
      <formula>AND(I37&lt;&gt;"",J37="")</formula>
    </cfRule>
    <cfRule type="expression" dxfId="234" priority="353" stopIfTrue="1">
      <formula>OR(I37="",I37="File")</formula>
    </cfRule>
  </conditionalFormatting>
  <conditionalFormatting sqref="J37">
    <cfRule type="expression" dxfId="233" priority="349">
      <formula>AND(I37&lt;&gt;"",J37&lt;&gt;"")</formula>
    </cfRule>
  </conditionalFormatting>
  <conditionalFormatting sqref="I37">
    <cfRule type="expression" dxfId="232" priority="350">
      <formula>$I37&lt;&gt;""</formula>
    </cfRule>
    <cfRule type="expression" dxfId="231" priority="351" stopIfTrue="1">
      <formula>OR($G37="",$G37="x")</formula>
    </cfRule>
    <cfRule type="expression" dxfId="230" priority="354">
      <formula>$G37&lt;&gt;""</formula>
    </cfRule>
  </conditionalFormatting>
  <conditionalFormatting sqref="J56">
    <cfRule type="expression" dxfId="229" priority="346" stopIfTrue="1">
      <formula>AND(I56&lt;&gt;"",J56="")</formula>
    </cfRule>
    <cfRule type="expression" dxfId="228" priority="347" stopIfTrue="1">
      <formula>OR(I56="",I56="File")</formula>
    </cfRule>
  </conditionalFormatting>
  <conditionalFormatting sqref="J56">
    <cfRule type="expression" dxfId="227" priority="343">
      <formula>AND(I56&lt;&gt;"",J56&lt;&gt;"")</formula>
    </cfRule>
  </conditionalFormatting>
  <conditionalFormatting sqref="I56">
    <cfRule type="expression" dxfId="226" priority="344">
      <formula>$I56&lt;&gt;""</formula>
    </cfRule>
    <cfRule type="expression" dxfId="225" priority="345" stopIfTrue="1">
      <formula>OR($G56="",$G56="x")</formula>
    </cfRule>
    <cfRule type="expression" dxfId="224" priority="348">
      <formula>$G56&lt;&gt;""</formula>
    </cfRule>
  </conditionalFormatting>
  <conditionalFormatting sqref="J58">
    <cfRule type="expression" dxfId="223" priority="340" stopIfTrue="1">
      <formula>AND(I58&lt;&gt;"",J58="")</formula>
    </cfRule>
    <cfRule type="expression" dxfId="222" priority="341" stopIfTrue="1">
      <formula>OR(I58="",I58="File")</formula>
    </cfRule>
  </conditionalFormatting>
  <conditionalFormatting sqref="J58">
    <cfRule type="expression" dxfId="221" priority="337">
      <formula>AND(I58&lt;&gt;"",J58&lt;&gt;"")</formula>
    </cfRule>
  </conditionalFormatting>
  <conditionalFormatting sqref="I58">
    <cfRule type="expression" dxfId="220" priority="338">
      <formula>$I58&lt;&gt;""</formula>
    </cfRule>
    <cfRule type="expression" dxfId="219" priority="339" stopIfTrue="1">
      <formula>OR($G58="",$G58="x")</formula>
    </cfRule>
    <cfRule type="expression" dxfId="218" priority="342">
      <formula>$G58&lt;&gt;""</formula>
    </cfRule>
  </conditionalFormatting>
  <conditionalFormatting sqref="J61">
    <cfRule type="expression" dxfId="217" priority="334" stopIfTrue="1">
      <formula>AND(I61&lt;&gt;"",J61="")</formula>
    </cfRule>
    <cfRule type="expression" dxfId="216" priority="335" stopIfTrue="1">
      <formula>OR(I61="",I61="File")</formula>
    </cfRule>
  </conditionalFormatting>
  <conditionalFormatting sqref="J61">
    <cfRule type="expression" dxfId="215" priority="331">
      <formula>AND(I61&lt;&gt;"",J61&lt;&gt;"")</formula>
    </cfRule>
  </conditionalFormatting>
  <conditionalFormatting sqref="I61">
    <cfRule type="expression" dxfId="214" priority="332">
      <formula>$I61&lt;&gt;""</formula>
    </cfRule>
    <cfRule type="expression" dxfId="213" priority="333" stopIfTrue="1">
      <formula>OR($G61="",$G61="x")</formula>
    </cfRule>
    <cfRule type="expression" dxfId="212" priority="336">
      <formula>$G61&lt;&gt;""</formula>
    </cfRule>
  </conditionalFormatting>
  <conditionalFormatting sqref="J60">
    <cfRule type="expression" dxfId="211" priority="328" stopIfTrue="1">
      <formula>AND(I60&lt;&gt;"",J60="")</formula>
    </cfRule>
    <cfRule type="expression" dxfId="210" priority="329" stopIfTrue="1">
      <formula>OR(I60="",I60="File")</formula>
    </cfRule>
  </conditionalFormatting>
  <conditionalFormatting sqref="J60">
    <cfRule type="expression" dxfId="209" priority="325">
      <formula>AND(I60&lt;&gt;"",J60&lt;&gt;"")</formula>
    </cfRule>
  </conditionalFormatting>
  <conditionalFormatting sqref="J63">
    <cfRule type="expression" dxfId="208" priority="322" stopIfTrue="1">
      <formula>AND(I63&lt;&gt;"",J63="")</formula>
    </cfRule>
    <cfRule type="expression" dxfId="207" priority="323" stopIfTrue="1">
      <formula>OR(I63="",I63="File")</formula>
    </cfRule>
  </conditionalFormatting>
  <conditionalFormatting sqref="J63">
    <cfRule type="expression" dxfId="206" priority="319">
      <formula>AND(I63&lt;&gt;"",J63&lt;&gt;"")</formula>
    </cfRule>
  </conditionalFormatting>
  <conditionalFormatting sqref="I63">
    <cfRule type="expression" dxfId="205" priority="320">
      <formula>$I63&lt;&gt;""</formula>
    </cfRule>
    <cfRule type="expression" dxfId="204" priority="321" stopIfTrue="1">
      <formula>OR($G63="",$G63="x")</formula>
    </cfRule>
    <cfRule type="expression" dxfId="203" priority="324">
      <formula>$G63&lt;&gt;""</formula>
    </cfRule>
  </conditionalFormatting>
  <conditionalFormatting sqref="J65">
    <cfRule type="expression" dxfId="202" priority="316" stopIfTrue="1">
      <formula>AND(I65&lt;&gt;"",J65="")</formula>
    </cfRule>
    <cfRule type="expression" dxfId="201" priority="317" stopIfTrue="1">
      <formula>OR(I65="",I65="File")</formula>
    </cfRule>
  </conditionalFormatting>
  <conditionalFormatting sqref="J65">
    <cfRule type="expression" dxfId="200" priority="313">
      <formula>AND(I65&lt;&gt;"",J65&lt;&gt;"")</formula>
    </cfRule>
  </conditionalFormatting>
  <conditionalFormatting sqref="I65">
    <cfRule type="expression" dxfId="199" priority="314">
      <formula>$I65&lt;&gt;""</formula>
    </cfRule>
    <cfRule type="expression" dxfId="198" priority="315" stopIfTrue="1">
      <formula>OR($G65="",$G65="x")</formula>
    </cfRule>
    <cfRule type="expression" dxfId="197" priority="318">
      <formula>$G65&lt;&gt;""</formula>
    </cfRule>
  </conditionalFormatting>
  <conditionalFormatting sqref="J66">
    <cfRule type="expression" dxfId="196" priority="310" stopIfTrue="1">
      <formula>AND(I66&lt;&gt;"",J66="")</formula>
    </cfRule>
    <cfRule type="expression" dxfId="195" priority="311" stopIfTrue="1">
      <formula>OR(I66="",I66="File")</formula>
    </cfRule>
  </conditionalFormatting>
  <conditionalFormatting sqref="J66">
    <cfRule type="expression" dxfId="194" priority="307">
      <formula>AND(I66&lt;&gt;"",J66&lt;&gt;"")</formula>
    </cfRule>
  </conditionalFormatting>
  <conditionalFormatting sqref="I66">
    <cfRule type="expression" dxfId="193" priority="308">
      <formula>$I66&lt;&gt;""</formula>
    </cfRule>
    <cfRule type="expression" dxfId="192" priority="309" stopIfTrue="1">
      <formula>OR($G66="",$G66="x")</formula>
    </cfRule>
    <cfRule type="expression" dxfId="191" priority="312">
      <formula>$G66&lt;&gt;""</formula>
    </cfRule>
  </conditionalFormatting>
  <conditionalFormatting sqref="J68">
    <cfRule type="expression" dxfId="190" priority="295" stopIfTrue="1">
      <formula>AND(I68&lt;&gt;"",J68="")</formula>
    </cfRule>
    <cfRule type="expression" dxfId="189" priority="296" stopIfTrue="1">
      <formula>OR(I68="",I68="File")</formula>
    </cfRule>
  </conditionalFormatting>
  <conditionalFormatting sqref="J68">
    <cfRule type="expression" dxfId="188" priority="292">
      <formula>AND(I68&lt;&gt;"",J68&lt;&gt;"")</formula>
    </cfRule>
  </conditionalFormatting>
  <conditionalFormatting sqref="I68">
    <cfRule type="expression" dxfId="187" priority="293">
      <formula>$I68&lt;&gt;""</formula>
    </cfRule>
    <cfRule type="expression" dxfId="186" priority="294" stopIfTrue="1">
      <formula>OR($G68="",$G68="x")</formula>
    </cfRule>
    <cfRule type="expression" dxfId="185" priority="297">
      <formula>$G68&lt;&gt;""</formula>
    </cfRule>
  </conditionalFormatting>
  <conditionalFormatting sqref="J70">
    <cfRule type="expression" dxfId="184" priority="289" stopIfTrue="1">
      <formula>AND(I70&lt;&gt;"",J70="")</formula>
    </cfRule>
    <cfRule type="expression" dxfId="183" priority="290" stopIfTrue="1">
      <formula>OR(I70="",I70="File")</formula>
    </cfRule>
  </conditionalFormatting>
  <conditionalFormatting sqref="J70">
    <cfRule type="expression" dxfId="182" priority="286">
      <formula>AND(I70&lt;&gt;"",J70&lt;&gt;"")</formula>
    </cfRule>
  </conditionalFormatting>
  <conditionalFormatting sqref="I70">
    <cfRule type="expression" dxfId="181" priority="287">
      <formula>$I70&lt;&gt;""</formula>
    </cfRule>
    <cfRule type="expression" dxfId="180" priority="288" stopIfTrue="1">
      <formula>OR($G70="",$G70="x")</formula>
    </cfRule>
    <cfRule type="expression" dxfId="179" priority="291">
      <formula>$G70&lt;&gt;""</formula>
    </cfRule>
  </conditionalFormatting>
  <conditionalFormatting sqref="F16">
    <cfRule type="expression" dxfId="178" priority="251" stopIfTrue="1">
      <formula>F16=""</formula>
    </cfRule>
  </conditionalFormatting>
  <conditionalFormatting sqref="G36">
    <cfRule type="expression" dxfId="177" priority="250" stopIfTrue="1">
      <formula>F36=""</formula>
    </cfRule>
  </conditionalFormatting>
  <conditionalFormatting sqref="G36">
    <cfRule type="expression" dxfId="176" priority="249" stopIfTrue="1">
      <formula>OR(F36="No",F36="Non",F36="No",F36="Nein",F36="否",F36="いいえ",F36="Não")</formula>
    </cfRule>
  </conditionalFormatting>
  <conditionalFormatting sqref="G36">
    <cfRule type="expression" dxfId="175" priority="248">
      <formula>AND(I36&lt;&gt;"",J36&lt;&gt;"")</formula>
    </cfRule>
  </conditionalFormatting>
  <conditionalFormatting sqref="G37">
    <cfRule type="expression" dxfId="174" priority="247" stopIfTrue="1">
      <formula>F37=""</formula>
    </cfRule>
  </conditionalFormatting>
  <conditionalFormatting sqref="G37">
    <cfRule type="expression" dxfId="173" priority="246" stopIfTrue="1">
      <formula>OR(F37="No",F37="Non",F37="No",F37="Nein",F37="否",F37="いいえ",F37="Não")</formula>
    </cfRule>
  </conditionalFormatting>
  <conditionalFormatting sqref="G37">
    <cfRule type="expression" dxfId="172" priority="245">
      <formula>AND(I37&lt;&gt;"",J37&lt;&gt;"")</formula>
    </cfRule>
  </conditionalFormatting>
  <conditionalFormatting sqref="G38">
    <cfRule type="expression" dxfId="171" priority="243" stopIfTrue="1">
      <formula>F38=""</formula>
    </cfRule>
  </conditionalFormatting>
  <conditionalFormatting sqref="G38">
    <cfRule type="expression" dxfId="170" priority="242" stopIfTrue="1">
      <formula>OR(F38="No",F38="Non",F38="No",F38="Nein",F38="否",F38="いいえ",F38="Não")</formula>
    </cfRule>
  </conditionalFormatting>
  <conditionalFormatting sqref="G38">
    <cfRule type="expression" dxfId="169" priority="185">
      <formula>AND(I38&lt;&gt;"",J38&lt;&gt;"")</formula>
    </cfRule>
  </conditionalFormatting>
  <conditionalFormatting sqref="G39">
    <cfRule type="expression" dxfId="168" priority="241" stopIfTrue="1">
      <formula>F39=""</formula>
    </cfRule>
  </conditionalFormatting>
  <conditionalFormatting sqref="G39">
    <cfRule type="expression" dxfId="167" priority="240" stopIfTrue="1">
      <formula>OR(F39="No",F39="Non",F39="No",F39="Nein",F39="否",F39="いいえ",F39="Não")</formula>
    </cfRule>
  </conditionalFormatting>
  <conditionalFormatting sqref="G39">
    <cfRule type="expression" dxfId="166" priority="239">
      <formula>AND(I39&lt;&gt;"",J39&lt;&gt;"")</formula>
    </cfRule>
  </conditionalFormatting>
  <conditionalFormatting sqref="G42">
    <cfRule type="expression" dxfId="165" priority="236" stopIfTrue="1">
      <formula>F42=""</formula>
    </cfRule>
    <cfRule type="expression" dxfId="164" priority="237" stopIfTrue="1">
      <formula>G42="x"</formula>
    </cfRule>
  </conditionalFormatting>
  <conditionalFormatting sqref="G42">
    <cfRule type="expression" dxfId="163" priority="184" stopIfTrue="1">
      <formula>OR(F42="No",F42="Non",F42="No",F42="Nein",F42="否",F42="いいえ",F42="Não")</formula>
    </cfRule>
  </conditionalFormatting>
  <conditionalFormatting sqref="G42">
    <cfRule type="expression" dxfId="162" priority="183">
      <formula>AND(I42&lt;&gt;"",J42&lt;&gt;"")</formula>
    </cfRule>
  </conditionalFormatting>
  <conditionalFormatting sqref="G43">
    <cfRule type="expression" dxfId="161" priority="235" stopIfTrue="1">
      <formula>F43=""</formula>
    </cfRule>
  </conditionalFormatting>
  <conditionalFormatting sqref="G43">
    <cfRule type="expression" dxfId="160" priority="234" stopIfTrue="1">
      <formula>OR(F43="No",F43="Non",F43="No",F43="Nein",F43="否",F43="いいえ",F43="Não")</formula>
    </cfRule>
  </conditionalFormatting>
  <conditionalFormatting sqref="G43">
    <cfRule type="expression" dxfId="159" priority="233">
      <formula>AND(I43&lt;&gt;"",J43&lt;&gt;"")</formula>
    </cfRule>
  </conditionalFormatting>
  <conditionalFormatting sqref="G44">
    <cfRule type="expression" dxfId="158" priority="232" stopIfTrue="1">
      <formula>F44=""</formula>
    </cfRule>
  </conditionalFormatting>
  <conditionalFormatting sqref="G44">
    <cfRule type="expression" dxfId="157" priority="231" stopIfTrue="1">
      <formula>OR(F44="No",F44="Non",F44="No",F44="Nein",F44="否",F44="いいえ",F44="Não")</formula>
    </cfRule>
  </conditionalFormatting>
  <conditionalFormatting sqref="G44">
    <cfRule type="expression" dxfId="156" priority="230">
      <formula>AND(I44&lt;&gt;"",J44&lt;&gt;"")</formula>
    </cfRule>
  </conditionalFormatting>
  <conditionalFormatting sqref="G45">
    <cfRule type="expression" dxfId="155" priority="229" stopIfTrue="1">
      <formula>F45=""</formula>
    </cfRule>
  </conditionalFormatting>
  <conditionalFormatting sqref="G45">
    <cfRule type="expression" dxfId="154" priority="228" stopIfTrue="1">
      <formula>OR(F45="No",F45="Non",F45="No",F45="Nein",F45="否",F45="いいえ",F45="Não")</formula>
    </cfRule>
  </conditionalFormatting>
  <conditionalFormatting sqref="G45">
    <cfRule type="expression" dxfId="153" priority="227">
      <formula>AND(I45&lt;&gt;"",J45&lt;&gt;"")</formula>
    </cfRule>
  </conditionalFormatting>
  <conditionalFormatting sqref="G46">
    <cfRule type="expression" dxfId="152" priority="226" stopIfTrue="1">
      <formula>F46=""</formula>
    </cfRule>
  </conditionalFormatting>
  <conditionalFormatting sqref="G46">
    <cfRule type="expression" dxfId="151" priority="225" stopIfTrue="1">
      <formula>OR(F46="No",F46="Non",F46="No",F46="Nein",F46="否",F46="いいえ",F46="Não")</formula>
    </cfRule>
  </conditionalFormatting>
  <conditionalFormatting sqref="G46">
    <cfRule type="expression" dxfId="150" priority="224">
      <formula>AND(I46&lt;&gt;"",J46&lt;&gt;"")</formula>
    </cfRule>
  </conditionalFormatting>
  <conditionalFormatting sqref="G57">
    <cfRule type="expression" dxfId="149" priority="220" stopIfTrue="1">
      <formula>F57=""</formula>
    </cfRule>
  </conditionalFormatting>
  <conditionalFormatting sqref="G57">
    <cfRule type="expression" dxfId="148" priority="219" stopIfTrue="1">
      <formula>OR(F57="No",F57="Non",F57="No",F57="Nein",F57="否",F57="いいえ",F57="Não")</formula>
    </cfRule>
  </conditionalFormatting>
  <conditionalFormatting sqref="G57">
    <cfRule type="expression" dxfId="147" priority="218">
      <formula>AND(I57&lt;&gt;"",J57&lt;&gt;"")</formula>
    </cfRule>
  </conditionalFormatting>
  <conditionalFormatting sqref="G58">
    <cfRule type="expression" dxfId="146" priority="217" stopIfTrue="1">
      <formula>F58=""</formula>
    </cfRule>
  </conditionalFormatting>
  <conditionalFormatting sqref="G58">
    <cfRule type="expression" dxfId="145" priority="216" stopIfTrue="1">
      <formula>OR(F58="No",F58="Non",F58="No",F58="Nein",F58="否",F58="いいえ",F58="Não")</formula>
    </cfRule>
  </conditionalFormatting>
  <conditionalFormatting sqref="G58">
    <cfRule type="expression" dxfId="144" priority="215">
      <formula>AND(I58&lt;&gt;"",J58&lt;&gt;"")</formula>
    </cfRule>
  </conditionalFormatting>
  <conditionalFormatting sqref="G59">
    <cfRule type="expression" dxfId="143" priority="214" stopIfTrue="1">
      <formula>F59=""</formula>
    </cfRule>
  </conditionalFormatting>
  <conditionalFormatting sqref="G59">
    <cfRule type="expression" dxfId="142" priority="213" stopIfTrue="1">
      <formula>OR(F59="No",F59="Non",F59="No",F59="Nein",F59="否",F59="いいえ",F59="Não")</formula>
    </cfRule>
  </conditionalFormatting>
  <conditionalFormatting sqref="G59">
    <cfRule type="expression" dxfId="141" priority="212">
      <formula>AND(I59&lt;&gt;"",J59&lt;&gt;"")</formula>
    </cfRule>
  </conditionalFormatting>
  <conditionalFormatting sqref="G40">
    <cfRule type="expression" dxfId="140" priority="211" stopIfTrue="1">
      <formula>F40=""</formula>
    </cfRule>
  </conditionalFormatting>
  <conditionalFormatting sqref="G40">
    <cfRule type="expression" dxfId="139" priority="210" stopIfTrue="1">
      <formula>OR(F40="No",F40="Non",F40="No",F40="Nein",F40="否",F40="いいえ",F40="Não")</formula>
    </cfRule>
  </conditionalFormatting>
  <conditionalFormatting sqref="G40">
    <cfRule type="expression" dxfId="138" priority="209">
      <formula>AND(I40&lt;&gt;"",J40&lt;&gt;"")</formula>
    </cfRule>
  </conditionalFormatting>
  <conditionalFormatting sqref="G38:H38">
    <cfRule type="expression" dxfId="137" priority="244">
      <formula>G38="x"</formula>
    </cfRule>
  </conditionalFormatting>
  <conditionalFormatting sqref="G43:H43">
    <cfRule type="expression" dxfId="136" priority="182">
      <formula>G43="x"</formula>
    </cfRule>
  </conditionalFormatting>
  <conditionalFormatting sqref="G46:H46">
    <cfRule type="expression" dxfId="135" priority="181">
      <formula>G46="x"</formula>
    </cfRule>
  </conditionalFormatting>
  <conditionalFormatting sqref="G57:H57">
    <cfRule type="expression" dxfId="134" priority="179">
      <formula>G57="x"</formula>
    </cfRule>
  </conditionalFormatting>
  <conditionalFormatting sqref="G59:H59">
    <cfRule type="expression" dxfId="133" priority="178">
      <formula>G59="x"</formula>
    </cfRule>
  </conditionalFormatting>
  <conditionalFormatting sqref="G68:H68">
    <cfRule type="expression" dxfId="132" priority="176">
      <formula>G68="x"</formula>
    </cfRule>
  </conditionalFormatting>
  <conditionalFormatting sqref="G58:H58">
    <cfRule type="expression" dxfId="131" priority="175">
      <formula>G58="x"</formula>
    </cfRule>
  </conditionalFormatting>
  <conditionalFormatting sqref="J51">
    <cfRule type="expression" dxfId="130" priority="172" stopIfTrue="1">
      <formula>AND(I51&lt;&gt;"",J51="")</formula>
    </cfRule>
    <cfRule type="expression" dxfId="129" priority="173" stopIfTrue="1">
      <formula>OR(I51="",I51="File")</formula>
    </cfRule>
  </conditionalFormatting>
  <conditionalFormatting sqref="J51:K51">
    <cfRule type="expression" dxfId="128" priority="171">
      <formula>AND(I51&lt;&gt;"",J51&lt;&gt;"")</formula>
    </cfRule>
  </conditionalFormatting>
  <conditionalFormatting sqref="I51">
    <cfRule type="expression" dxfId="127" priority="162" stopIfTrue="1">
      <formula>OR($G51="",$G51="x",F50="",F50=V3,F50=V4)</formula>
    </cfRule>
    <cfRule type="expression" dxfId="126" priority="163">
      <formula>$I51&lt;&gt;""</formula>
    </cfRule>
    <cfRule type="expression" dxfId="125" priority="164">
      <formula>$G51&lt;&gt;""</formula>
    </cfRule>
  </conditionalFormatting>
  <conditionalFormatting sqref="J52">
    <cfRule type="expression" dxfId="124" priority="159" stopIfTrue="1">
      <formula>AND(I52&lt;&gt;"",J52="")</formula>
    </cfRule>
    <cfRule type="expression" dxfId="123" priority="160" stopIfTrue="1">
      <formula>OR(I52="",I52="File")</formula>
    </cfRule>
  </conditionalFormatting>
  <conditionalFormatting sqref="J52:K52">
    <cfRule type="expression" dxfId="122" priority="158">
      <formula>AND(I52&lt;&gt;"",J52&lt;&gt;"")</formula>
    </cfRule>
  </conditionalFormatting>
  <conditionalFormatting sqref="G51">
    <cfRule type="expression" dxfId="121" priority="138" stopIfTrue="1">
      <formula>OR(F50="",F51="",F50=V3,F50=V4)</formula>
    </cfRule>
  </conditionalFormatting>
  <conditionalFormatting sqref="G51">
    <cfRule type="expression" dxfId="120" priority="141" stopIfTrue="1">
      <formula>OR(F51="No",F51="Non",F51="No",F51="Nein",F51="否",F51="いいえ",F51="Não")</formula>
    </cfRule>
  </conditionalFormatting>
  <conditionalFormatting sqref="G51">
    <cfRule type="expression" dxfId="119" priority="140">
      <formula>AND(I51&lt;&gt;"",J51&lt;&gt;"")</formula>
    </cfRule>
  </conditionalFormatting>
  <conditionalFormatting sqref="G51:H51">
    <cfRule type="expression" dxfId="118" priority="139">
      <formula>G51="x"</formula>
    </cfRule>
  </conditionalFormatting>
  <conditionalFormatting sqref="F27">
    <cfRule type="expression" dxfId="117" priority="90" stopIfTrue="1">
      <formula>F27=""</formula>
    </cfRule>
  </conditionalFormatting>
  <conditionalFormatting sqref="I31">
    <cfRule type="expression" dxfId="116" priority="77" stopIfTrue="1">
      <formula>G31="x"</formula>
    </cfRule>
  </conditionalFormatting>
  <conditionalFormatting sqref="J31:K31">
    <cfRule type="expression" dxfId="115" priority="76" stopIfTrue="1">
      <formula>G31="x"</formula>
    </cfRule>
  </conditionalFormatting>
  <conditionalFormatting sqref="F31">
    <cfRule type="expression" dxfId="114" priority="74" stopIfTrue="1">
      <formula>F31=""</formula>
    </cfRule>
  </conditionalFormatting>
  <conditionalFormatting sqref="F25">
    <cfRule type="expression" dxfId="113" priority="72" stopIfTrue="1">
      <formula>F25=""</formula>
    </cfRule>
  </conditionalFormatting>
  <conditionalFormatting sqref="I32">
    <cfRule type="expression" dxfId="112" priority="71" stopIfTrue="1">
      <formula>G32="x"</formula>
    </cfRule>
  </conditionalFormatting>
  <conditionalFormatting sqref="J32:K32">
    <cfRule type="expression" dxfId="111" priority="70" stopIfTrue="1">
      <formula>G32="x"</formula>
    </cfRule>
  </conditionalFormatting>
  <conditionalFormatting sqref="F32">
    <cfRule type="expression" dxfId="110" priority="68" stopIfTrue="1">
      <formula>F32=""</formula>
    </cfRule>
  </conditionalFormatting>
  <conditionalFormatting sqref="J48">
    <cfRule type="expression" dxfId="109" priority="66" stopIfTrue="1">
      <formula>AND(I48&lt;&gt;"",J48="")</formula>
    </cfRule>
    <cfRule type="expression" dxfId="108" priority="67" stopIfTrue="1">
      <formula>OR(I48="",I48="File")</formula>
    </cfRule>
  </conditionalFormatting>
  <conditionalFormatting sqref="J48:K48">
    <cfRule type="expression" dxfId="107" priority="65">
      <formula>AND(I48&lt;&gt;"",J48&lt;&gt;"")</formula>
    </cfRule>
  </conditionalFormatting>
  <conditionalFormatting sqref="G48">
    <cfRule type="expression" dxfId="106" priority="61" stopIfTrue="1">
      <formula>F48=""</formula>
    </cfRule>
  </conditionalFormatting>
  <conditionalFormatting sqref="G48">
    <cfRule type="expression" dxfId="105" priority="60" stopIfTrue="1">
      <formula>OR(F48="No",F48="Non",F48="No",F48="Nein",F48="否",F48="いいえ",F48="Não")</formula>
    </cfRule>
  </conditionalFormatting>
  <conditionalFormatting sqref="G48">
    <cfRule type="expression" dxfId="104" priority="59">
      <formula>AND(I48&lt;&gt;"",J48&lt;&gt;"")</formula>
    </cfRule>
  </conditionalFormatting>
  <conditionalFormatting sqref="I48">
    <cfRule type="expression" dxfId="103" priority="56">
      <formula>$I48&lt;&gt;""</formula>
    </cfRule>
    <cfRule type="expression" dxfId="102" priority="57" stopIfTrue="1">
      <formula>OR($G48="",$G48="x")</formula>
    </cfRule>
    <cfRule type="expression" dxfId="101" priority="58">
      <formula>$G48&lt;&gt;""</formula>
    </cfRule>
  </conditionalFormatting>
  <conditionalFormatting sqref="F51">
    <cfRule type="expression" dxfId="100" priority="50">
      <formula>AND(F$50="Yes",F$51="")</formula>
    </cfRule>
    <cfRule type="expression" dxfId="99" priority="51">
      <formula>OR(F50="",F50=V3,F50=V4)</formula>
    </cfRule>
    <cfRule type="expression" dxfId="98" priority="52">
      <formula>F51&lt;&gt;""</formula>
    </cfRule>
    <cfRule type="expression" dxfId="97" priority="54">
      <formula>OR(F48="No",F48="N/A - We do not work with any suppliers")</formula>
    </cfRule>
    <cfRule type="expression" dxfId="96" priority="55">
      <formula>OR(F49="No",F49="N/A - We do not work with any suppliers")</formula>
    </cfRule>
  </conditionalFormatting>
  <conditionalFormatting sqref="F51">
    <cfRule type="expression" dxfId="95" priority="53">
      <formula>OR(F46="No",F46="")</formula>
    </cfRule>
  </conditionalFormatting>
  <conditionalFormatting sqref="I52">
    <cfRule type="expression" dxfId="94" priority="32" stopIfTrue="1">
      <formula>OR($G52="",$G52="x",F50="",F50=V3,F50=V4)</formula>
    </cfRule>
    <cfRule type="expression" dxfId="93" priority="33">
      <formula>$I52&lt;&gt;""</formula>
    </cfRule>
    <cfRule type="expression" dxfId="92" priority="34">
      <formula>$G52&lt;&gt;""</formula>
    </cfRule>
  </conditionalFormatting>
  <conditionalFormatting sqref="G52">
    <cfRule type="expression" dxfId="91" priority="28" stopIfTrue="1">
      <formula>OR(F50="",F50=V3,F50=V4,F52="")</formula>
    </cfRule>
  </conditionalFormatting>
  <conditionalFormatting sqref="G52">
    <cfRule type="expression" dxfId="90" priority="31" stopIfTrue="1">
      <formula>OR(F52="No",F52="Non",F52="No",F52="Nein",F52="否",F52="いいえ",F52="Não")</formula>
    </cfRule>
  </conditionalFormatting>
  <conditionalFormatting sqref="G52">
    <cfRule type="expression" dxfId="89" priority="30">
      <formula>AND(I52&lt;&gt;"",J52&lt;&gt;"")</formula>
    </cfRule>
  </conditionalFormatting>
  <conditionalFormatting sqref="G52:H52">
    <cfRule type="expression" dxfId="88" priority="29">
      <formula>G52="x"</formula>
    </cfRule>
  </conditionalFormatting>
  <conditionalFormatting sqref="F52">
    <cfRule type="expression" dxfId="87" priority="22" stopIfTrue="1">
      <formula>AND(F$50="Yes",F$52="")</formula>
    </cfRule>
    <cfRule type="expression" dxfId="86" priority="23">
      <formula>OR(F51="",F50=V3,F50=V4,F50="")</formula>
    </cfRule>
    <cfRule type="expression" dxfId="85" priority="24">
      <formula>F52&lt;&gt;""</formula>
    </cfRule>
    <cfRule type="expression" dxfId="84" priority="26">
      <formula>OR(F49="No",F49="N/A - We do not work with any suppliers")</formula>
    </cfRule>
    <cfRule type="expression" dxfId="83" priority="27">
      <formula>OR(F50="No",F50="N/A - We do not work with any suppliers")</formula>
    </cfRule>
  </conditionalFormatting>
  <conditionalFormatting sqref="F52">
    <cfRule type="expression" dxfId="82" priority="25">
      <formula>OR(F47="No",F47="")</formula>
    </cfRule>
  </conditionalFormatting>
  <conditionalFormatting sqref="I60">
    <cfRule type="expression" dxfId="81" priority="21">
      <formula>COUNTIF(F56:F59,V2)=0</formula>
    </cfRule>
  </conditionalFormatting>
  <conditionalFormatting sqref="G48:H48">
    <cfRule type="expression" dxfId="80" priority="19">
      <formula>F48&lt;&gt;"Yes"</formula>
    </cfRule>
  </conditionalFormatting>
  <conditionalFormatting sqref="F58">
    <cfRule type="expression" dxfId="79" priority="7">
      <formula>F58&lt;&gt;""</formula>
    </cfRule>
    <cfRule type="expression" dxfId="78" priority="8">
      <formula>D58&lt;&gt;""</formula>
    </cfRule>
    <cfRule type="expression" dxfId="77" priority="9" stopIfTrue="1">
      <formula>D58=""</formula>
    </cfRule>
  </conditionalFormatting>
  <conditionalFormatting sqref="F57">
    <cfRule type="expression" dxfId="76" priority="10">
      <formula>F57&lt;&gt;""</formula>
    </cfRule>
    <cfRule type="expression" dxfId="75" priority="11">
      <formula>D57&lt;&gt;""</formula>
    </cfRule>
    <cfRule type="expression" dxfId="74" priority="12" stopIfTrue="1">
      <formula>D57=""</formula>
    </cfRule>
  </conditionalFormatting>
  <conditionalFormatting sqref="F59">
    <cfRule type="expression" dxfId="73" priority="4">
      <formula>F59&lt;&gt;""</formula>
    </cfRule>
    <cfRule type="expression" dxfId="72" priority="5">
      <formula>D59&lt;&gt;""</formula>
    </cfRule>
    <cfRule type="expression" dxfId="71" priority="6" stopIfTrue="1">
      <formula>D59=""</formula>
    </cfRule>
  </conditionalFormatting>
  <conditionalFormatting sqref="F60">
    <cfRule type="expression" dxfId="70" priority="1">
      <formula>F60&lt;&gt;""</formula>
    </cfRule>
    <cfRule type="expression" dxfId="69" priority="2">
      <formula>D60&lt;&gt;""</formula>
    </cfRule>
    <cfRule type="expression" dxfId="68" priority="3" stopIfTrue="1">
      <formula>D60=""</formula>
    </cfRule>
  </conditionalFormatting>
  <dataValidations count="15">
    <dataValidation type="list" allowBlank="1" showInputMessage="1" showErrorMessage="1" sqref="F68 F54" xr:uid="{00000000-0002-0000-0100-000000000000}">
      <formula1>yes_no_na</formula1>
    </dataValidation>
    <dataValidation type="list" allowBlank="1" showInputMessage="1" showErrorMessage="1" sqref="I50:I52 I70 I63 I65:I66 I35:I40 I68 I54 I56:I61 I42:I48" xr:uid="{00000000-0002-0000-0100-000001000000}">
      <formula1>Link_File</formula1>
    </dataValidation>
    <dataValidation type="list" allowBlank="1" showInputMessage="1" showErrorMessage="1" sqref="F63 L73 F39 F65:F66 F35:F37 F70 F47 F25:F26 F44:F45 F56:F61" xr:uid="{00000000-0002-0000-0100-000002000000}">
      <formula1>yes_no</formula1>
    </dataValidation>
    <dataValidation type="list" allowBlank="1" showInputMessage="1" showErrorMessage="1" sqref="F42" xr:uid="{00000000-0002-0000-0100-000004000000}">
      <formula1>Yes_No_NA2</formula1>
    </dataValidation>
    <dataValidation type="list" allowBlank="1" showInputMessage="1" showErrorMessage="1" sqref="F43" xr:uid="{00000000-0002-0000-0100-000005000000}">
      <formula1>Yes_No_NA3</formula1>
    </dataValidation>
    <dataValidation type="list" allowBlank="1" showInputMessage="1" showErrorMessage="1" sqref="F46" xr:uid="{00000000-0002-0000-0100-000006000000}">
      <formula1>q7_e</formula1>
    </dataValidation>
    <dataValidation type="list" allowBlank="1" showInputMessage="1" showErrorMessage="1" sqref="F30" xr:uid="{00000000-0002-0000-0100-000007000000}">
      <formula1>Question_5</formula1>
    </dataValidation>
    <dataValidation type="list" allowBlank="1" showInputMessage="1" showErrorMessage="1" sqref="F29 F31"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40" xr:uid="{00000000-0002-0000-0100-00000B000000}">
      <formula1>Yes_No_2</formula1>
    </dataValidation>
    <dataValidation type="list" allowBlank="1" showInputMessage="1" showErrorMessage="1" sqref="F50:F52 F24" xr:uid="{00000000-0002-0000-0100-000010000000}">
      <formula1>$V$2:$V$4</formula1>
    </dataValidation>
    <dataValidation type="list" allowBlank="1" showInputMessage="1" showErrorMessage="1" sqref="F28" xr:uid="{EB90E1B9-F67A-494D-B58C-ACD38650B1D7}">
      <formula1>$P$6:$U$6</formula1>
    </dataValidation>
    <dataValidation type="list" allowBlank="1" showInputMessage="1" showErrorMessage="1" sqref="F38" xr:uid="{00000000-0002-0000-0100-000008000000}">
      <formula1>IF(F30="N/A - We do not use recruiters",R4,yes_no_na)</formula1>
    </dataValidation>
    <dataValidation type="list" allowBlank="1" showInputMessage="1" showErrorMessage="1" sqref="F48" xr:uid="{FA4D0373-F560-4441-A850-2D4C119B69B8}">
      <formula1>$AI$2:$AI$4</formula1>
    </dataValidation>
    <dataValidation type="list" allowBlank="1" showInputMessage="1" showErrorMessage="1" sqref="F27 F32" xr:uid="{D5E19241-2056-45A1-BCFA-A45A6F584919}">
      <formula1>$AJ$2:$AJ$5</formula1>
    </dataValidation>
  </dataValidations>
  <pageMargins left="0.70866141732283472" right="0.70866141732283472" top="0.74803149606299213" bottom="0.74803149606299213" header="0.31496062992125984" footer="0.31496062992125984"/>
  <pageSetup scale="41" fitToHeight="3" orientation="portrait" r:id="rId1"/>
  <ignoredErrors>
    <ignoredError sqref="G3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H1043"/>
  <sheetViews>
    <sheetView zoomScaleNormal="100" workbookViewId="0">
      <pane xSplit="1" ySplit="5" topLeftCell="B6" activePane="bottomRight" state="frozen"/>
      <selection activeCell="B19" sqref="B19:D19"/>
      <selection pane="topRight" activeCell="B19" sqref="B19:D19"/>
      <selection pane="bottomLeft" activeCell="B19" sqref="B19:D19"/>
      <selection pane="bottomRight" activeCell="D15" sqref="D15"/>
    </sheetView>
  </sheetViews>
  <sheetFormatPr baseColWidth="10" defaultColWidth="0" defaultRowHeight="15.75" zeroHeight="1"/>
  <cols>
    <col min="1" max="1" width="3.7109375" style="28" customWidth="1"/>
    <col min="2" max="2" width="52.42578125" style="32" bestFit="1" customWidth="1"/>
    <col min="3" max="3" width="23.7109375" style="32" customWidth="1"/>
    <col min="4" max="4" width="43.7109375" style="32" customWidth="1"/>
    <col min="5" max="5" width="23.140625" style="28" customWidth="1"/>
    <col min="6" max="7" width="15.140625" style="28" hidden="1" customWidth="1"/>
    <col min="8" max="8" width="23.7109375" style="32" hidden="1" customWidth="1"/>
    <col min="9" max="16384" width="15.140625" style="28" hidden="1"/>
  </cols>
  <sheetData>
    <row r="2" spans="2:8" s="37" customFormat="1" ht="29.85" customHeight="1">
      <c r="B2" s="375" t="str">
        <f>IF(Declaration!$I$4="English",Languages!A140,IF(Declaration!$I$4="French",Languages!B140,IF(Declaration!$I$4="Spanish",Languages!C140,IF(Declaration!$I$4="German",Languages!D140,IF(Declaration!$I$4="Chinese",Languages!E140,IF(Declaration!$I$4="Japanese",Languages!F140,IF(Declaration!$I$4="Portugese",Languages!G140)))))))</f>
        <v xml:space="preserve">Zu Frage 1 auf dem Reiter „Deklaration“: </v>
      </c>
      <c r="C2" s="376"/>
      <c r="D2" s="377"/>
    </row>
    <row r="3" spans="2:8" s="25" customFormat="1" ht="36" customHeight="1">
      <c r="B3" s="378" t="str">
        <f>IF(Declaration!$I$4="English",Languages!A141,IF(Declaration!$I$4="French",Languages!B141,IF(Declaration!$I$4="Spanish",Languages!C141,IF(Declaration!$I$4="German",Languages!D141,IF(Declaration!$I$4="Chinese",Languages!E141,IF(Declaration!$I$4="Japanese",Languages!F141,IF(Declaration!$I$4="Portugese",Languages!G141)))))))</f>
        <v xml:space="preserve">Bitte geben Sie an, in welchen dieser Länder Ihr Unternehmen tätig ist, indem Sie im Auswahlmenü neben dem jeweiligen Land „Ja“ auswählen. </v>
      </c>
      <c r="C3" s="379"/>
      <c r="D3" s="380"/>
      <c r="E3" s="37"/>
    </row>
    <row r="4" spans="2:8" s="25" customFormat="1" ht="91.5" customHeight="1">
      <c r="B4" s="378" t="str">
        <f>IF(Declaration!$I$4="English",Languages!A142,IF(Declaration!$I$4="French",Languages!B142,IF(Declaration!$I$4="Spanish",Languages!C142,IF(Declaration!$I$4="German",Languages!D142,IF(Declaration!$I$4="Chinese",Languages!E142,IF(Declaration!$I$4="Japanese",Languages!F142,IF(Declaration!$I$4="Portugese",Languages!G142)))))))</f>
        <v xml:space="preserve">Die aufgeführten Länder sind gemäß dem Bericht 2020 Trafficking in Persons Report des US-Außenministeriums (jährlich aktualisiert) als Ebene 1, Ebene 2, Ebene 2 Beobachtungsliste, Ebene 3 und Sonderfälle kategorisiert. </v>
      </c>
      <c r="C4" s="379"/>
      <c r="D4" s="380"/>
      <c r="E4" s="37"/>
    </row>
    <row r="5" spans="2:8" s="25" customFormat="1" ht="40.5" customHeight="1">
      <c r="B5" s="129" t="str">
        <f>IF(Declaration!$I$4="English",Languages!A143,IF(Declaration!$I$4="French",Languages!B143,IF(Declaration!$I$4="Spanish",Languages!C143,IF(Declaration!$I$4="German",Languages!D143,IF(Declaration!$I$4="Chinese",Languages!E143,IF(Declaration!$I$4="Japanese",Languages!F143,IF(Declaration!$I$4="Portugese",Languages!G143)))))))</f>
        <v>Länder</v>
      </c>
      <c r="C5" s="129" t="str">
        <f>IF(Declaration!$I$4="English",Languages!A144,IF(Declaration!$I$4="French",Languages!B144,IF(Declaration!$I$4="Spanish",Languages!C144,IF(Declaration!$I$4="German",Languages!D144,IF(Declaration!$I$4="Chinese",Languages!E144,IF(Declaration!$I$4="Japanese",Languages!F144,IF(Declaration!$I$4="Portugese",Languages!G144)))))))</f>
        <v>Einstufung</v>
      </c>
      <c r="D5" s="130" t="str">
        <f>IF(Declaration!$I$4="English",Languages!A150,IF(Declaration!$I$4="French",Languages!B150,IF(Declaration!$I$4="Spanish",Languages!C150,IF(Declaration!$I$4="German",Languages!D150,IF(Declaration!$I$4="Chinese",Languages!E150,IF(Declaration!$I$4="Japanese",Languages!F150,IF(Declaration!$I$4="Portugese",Languages!G150)))))))</f>
        <v>Auswahl</v>
      </c>
      <c r="E5" s="26"/>
      <c r="F5" s="27"/>
      <c r="G5" s="27"/>
      <c r="H5" s="129" t="s">
        <v>2897</v>
      </c>
    </row>
    <row r="6" spans="2:8" ht="15" customHeight="1">
      <c r="B6" s="42" t="str">
        <f>IF(Declaration!$I$4="English",Languages!A151,IF(Declaration!$I$4="French",Languages!B151,IF(Declaration!$I$4="Spanish",Languages!C151,IF(Declaration!$I$4="German",Languages!D151,IF(Declaration!$I$4="Chinese",Languages!E151,IF(Declaration!$I$4="Japanese",Languages!F151,IF(Declaration!$I$4="Portugese",Languages!G151)))))))</f>
        <v>Afghanistan</v>
      </c>
      <c r="C6" s="42" t="str">
        <f>IF(Declaration!$I$4="English",H6,IF(Declaration!$I$4="French",VLOOKUP($H6,Languages!$A$145:$G$149,2,FALSE),IF(Declaration!$I$4="Spanish",VLOOKUP($H6,Languages!$A$145:$G$149,3,FALSE),IF(Declaration!$I$4="German",VLOOKUP($H6,Languages!$A$145:$G$149,4,FALSE),IF(Declaration!$I$4="Chinese",VLOOKUP($H6,Languages!$A$145:$G$149,5,FALSE),IF(Declaration!$I$4="Japanese",VLOOKUP($H6,Languages!$A$145:$G$149,6,FALSE),IF(Declaration!$I$4="Portugese",VLOOKUP($H6,Languages!$A$145:$G$149,7,FALSE))))))))</f>
        <v>Ebene 3</v>
      </c>
      <c r="D6" s="77" t="s">
        <v>1</v>
      </c>
      <c r="E6" s="98"/>
      <c r="H6" s="42" t="s">
        <v>2898</v>
      </c>
    </row>
    <row r="7" spans="2:8" ht="15" customHeight="1">
      <c r="B7" s="42" t="str">
        <f>IF(Declaration!$I$4="English",Languages!A152,IF(Declaration!$I$4="French",Languages!B152,IF(Declaration!$I$4="Spanish",Languages!C152,IF(Declaration!$I$4="German",Languages!D152,IF(Declaration!$I$4="Chinese",Languages!E152,IF(Declaration!$I$4="Japanese",Languages!F152,IF(Declaration!$I$4="Portugese",Languages!G152)))))))</f>
        <v>Albanien</v>
      </c>
      <c r="C7" s="42" t="str">
        <f>IF(Declaration!$I$4="English",H7,IF(Declaration!$I$4="French",VLOOKUP($H7,Languages!$A$145:$G$149,2,FALSE),IF(Declaration!$I$4="Spanish",VLOOKUP($H7,Languages!$A$145:$G$149,3,FALSE),IF(Declaration!$I$4="German",VLOOKUP($H7,Languages!$A$145:$G$149,4,FALSE),IF(Declaration!$I$4="Chinese",VLOOKUP($H7,Languages!$A$145:$G$149,5,FALSE),IF(Declaration!$I$4="Japanese",VLOOKUP($H7,Languages!$A$145:$G$149,6,FALSE),IF(Declaration!$I$4="Portugese",VLOOKUP($H7,Languages!$A$145:$G$149,7,FALSE))))))))</f>
        <v>Ebene 2</v>
      </c>
      <c r="D7" s="77" t="s">
        <v>1</v>
      </c>
      <c r="E7" s="98"/>
      <c r="H7" s="42" t="s">
        <v>2899</v>
      </c>
    </row>
    <row r="8" spans="2:8" ht="15" customHeight="1">
      <c r="B8" s="42" t="str">
        <f>IF(Declaration!$I$4="English",Languages!A153,IF(Declaration!$I$4="French",Languages!B153,IF(Declaration!$I$4="Spanish",Languages!C153,IF(Declaration!$I$4="German",Languages!D153,IF(Declaration!$I$4="Chinese",Languages!E153,IF(Declaration!$I$4="Japanese",Languages!F153,IF(Declaration!$I$4="Portugese",Languages!G153)))))))</f>
        <v>Algerien</v>
      </c>
      <c r="C8" s="42" t="str">
        <f>IF(Declaration!$I$4="English",H8,IF(Declaration!$I$4="French",VLOOKUP($H8,Languages!$A$145:$G$149,2,FALSE),IF(Declaration!$I$4="Spanish",VLOOKUP($H8,Languages!$A$145:$G$149,3,FALSE),IF(Declaration!$I$4="German",VLOOKUP($H8,Languages!$A$145:$G$149,4,FALSE),IF(Declaration!$I$4="Chinese",VLOOKUP($H8,Languages!$A$145:$G$149,5,FALSE),IF(Declaration!$I$4="Japanese",VLOOKUP($H8,Languages!$A$145:$G$149,6,FALSE),IF(Declaration!$I$4="Portugese",VLOOKUP($H8,Languages!$A$145:$G$149,7,FALSE))))))))</f>
        <v>Ebene 3</v>
      </c>
      <c r="D8" s="77" t="s">
        <v>1</v>
      </c>
      <c r="E8" s="98"/>
      <c r="H8" s="42" t="s">
        <v>2898</v>
      </c>
    </row>
    <row r="9" spans="2:8" ht="15" customHeight="1">
      <c r="B9" s="42" t="str">
        <f>IF(Declaration!$I$4="English",Languages!A154,IF(Declaration!$I$4="French",Languages!B154,IF(Declaration!$I$4="Spanish",Languages!C154,IF(Declaration!$I$4="German",Languages!D154,IF(Declaration!$I$4="Chinese",Languages!E154,IF(Declaration!$I$4="Japanese",Languages!F154,IF(Declaration!$I$4="Portugese",Languages!G154)))))))</f>
        <v>Angola</v>
      </c>
      <c r="C9" s="42" t="str">
        <f>IF(Declaration!$I$4="English",H9,IF(Declaration!$I$4="French",VLOOKUP($H9,Languages!$A$145:$G$149,2,FALSE),IF(Declaration!$I$4="Spanish",VLOOKUP($H9,Languages!$A$145:$G$149,3,FALSE),IF(Declaration!$I$4="German",VLOOKUP($H9,Languages!$A$145:$G$149,4,FALSE),IF(Declaration!$I$4="Chinese",VLOOKUP($H9,Languages!$A$145:$G$149,5,FALSE),IF(Declaration!$I$4="Japanese",VLOOKUP($H9,Languages!$A$145:$G$149,6,FALSE),IF(Declaration!$I$4="Portugese",VLOOKUP($H9,Languages!$A$145:$G$149,7,FALSE))))))))</f>
        <v>Ebene 2</v>
      </c>
      <c r="D9" s="77" t="s">
        <v>1</v>
      </c>
      <c r="E9" s="98"/>
      <c r="H9" s="42" t="s">
        <v>2899</v>
      </c>
    </row>
    <row r="10" spans="2:8" ht="15" customHeight="1">
      <c r="B10" s="42" t="str">
        <f>IF(Declaration!$I$4="English",Languages!A155,IF(Declaration!$I$4="French",Languages!B155,IF(Declaration!$I$4="Spanish",Languages!C155,IF(Declaration!$I$4="German",Languages!D155,IF(Declaration!$I$4="Chinese",Languages!E155,IF(Declaration!$I$4="Japanese",Languages!F155,IF(Declaration!$I$4="Portugese",Languages!G155)))))))</f>
        <v>Antigua und Barbuda</v>
      </c>
      <c r="C10" s="42" t="str">
        <f>IF(Declaration!$I$4="English",H10,IF(Declaration!$I$4="French",VLOOKUP($H10,Languages!$A$145:$G$149,2,FALSE),IF(Declaration!$I$4="Spanish",VLOOKUP($H10,Languages!$A$145:$G$149,3,FALSE),IF(Declaration!$I$4="German",VLOOKUP($H10,Languages!$A$145:$G$149,4,FALSE),IF(Declaration!$I$4="Chinese",VLOOKUP($H10,Languages!$A$145:$G$149,5,FALSE),IF(Declaration!$I$4="Japanese",VLOOKUP($H10,Languages!$A$145:$G$149,6,FALSE),IF(Declaration!$I$4="Portugese",VLOOKUP($H10,Languages!$A$145:$G$149,7,FALSE))))))))</f>
        <v>Ebene 2</v>
      </c>
      <c r="D10" s="77" t="s">
        <v>1</v>
      </c>
      <c r="E10" s="98"/>
      <c r="H10" s="42" t="s">
        <v>2899</v>
      </c>
    </row>
    <row r="11" spans="2:8" ht="15" customHeight="1">
      <c r="B11" s="42" t="str">
        <f>IF(Declaration!$I$4="English",Languages!A156,IF(Declaration!$I$4="French",Languages!B156,IF(Declaration!$I$4="Spanish",Languages!C156,IF(Declaration!$I$4="German",Languages!D156,IF(Declaration!$I$4="Chinese",Languages!E156,IF(Declaration!$I$4="Japanese",Languages!F156,IF(Declaration!$I$4="Portugese",Languages!G156)))))))</f>
        <v>Argentinien</v>
      </c>
      <c r="C11" s="42" t="str">
        <f>IF(Declaration!$I$4="English",H11,IF(Declaration!$I$4="French",VLOOKUP($H11,Languages!$A$145:$G$149,2,FALSE),IF(Declaration!$I$4="Spanish",VLOOKUP($H11,Languages!$A$145:$G$149,3,FALSE),IF(Declaration!$I$4="German",VLOOKUP($H11,Languages!$A$145:$G$149,4,FALSE),IF(Declaration!$I$4="Chinese",VLOOKUP($H11,Languages!$A$145:$G$149,5,FALSE),IF(Declaration!$I$4="Japanese",VLOOKUP($H11,Languages!$A$145:$G$149,6,FALSE),IF(Declaration!$I$4="Portugese",VLOOKUP($H11,Languages!$A$145:$G$149,7,FALSE))))))))</f>
        <v>Ebene 1</v>
      </c>
      <c r="D11" s="77" t="s">
        <v>1</v>
      </c>
      <c r="E11" s="98"/>
      <c r="H11" s="42" t="s">
        <v>2900</v>
      </c>
    </row>
    <row r="12" spans="2:8" ht="15" customHeight="1">
      <c r="B12" s="42" t="str">
        <f>IF(Declaration!$I$4="English",Languages!A157,IF(Declaration!$I$4="French",Languages!B157,IF(Declaration!$I$4="Spanish",Languages!C157,IF(Declaration!$I$4="German",Languages!D157,IF(Declaration!$I$4="Chinese",Languages!E157,IF(Declaration!$I$4="Japanese",Languages!F157,IF(Declaration!$I$4="Portugese",Languages!G157)))))))</f>
        <v>Armenien</v>
      </c>
      <c r="C12" s="42" t="str">
        <f>IF(Declaration!$I$4="English",H12,IF(Declaration!$I$4="French",VLOOKUP($H12,Languages!$A$145:$G$149,2,FALSE),IF(Declaration!$I$4="Spanish",VLOOKUP($H12,Languages!$A$145:$G$149,3,FALSE),IF(Declaration!$I$4="German",VLOOKUP($H12,Languages!$A$145:$G$149,4,FALSE),IF(Declaration!$I$4="Chinese",VLOOKUP($H12,Languages!$A$145:$G$149,5,FALSE),IF(Declaration!$I$4="Japanese",VLOOKUP($H12,Languages!$A$145:$G$149,6,FALSE),IF(Declaration!$I$4="Portugese",VLOOKUP($H12,Languages!$A$145:$G$149,7,FALSE))))))))</f>
        <v>Ebene 2 Beobachtungsliste</v>
      </c>
      <c r="D12" s="77" t="s">
        <v>1</v>
      </c>
      <c r="E12" s="98"/>
      <c r="H12" s="42" t="s">
        <v>2901</v>
      </c>
    </row>
    <row r="13" spans="2:8" ht="15" customHeight="1">
      <c r="B13" s="42" t="str">
        <f>IF(Declaration!$I$4="English",Languages!A158,IF(Declaration!$I$4="French",Languages!B158,IF(Declaration!$I$4="Spanish",Languages!C158,IF(Declaration!$I$4="German",Languages!D158,IF(Declaration!$I$4="Chinese",Languages!E158,IF(Declaration!$I$4="Japanese",Languages!F158,IF(Declaration!$I$4="Portugese",Languages!G158)))))))</f>
        <v>Aruba</v>
      </c>
      <c r="C13" s="42" t="str">
        <f>IF(Declaration!$I$4="English",H13,IF(Declaration!$I$4="French",VLOOKUP($H13,Languages!$A$145:$G$149,2,FALSE),IF(Declaration!$I$4="Spanish",VLOOKUP($H13,Languages!$A$145:$G$149,3,FALSE),IF(Declaration!$I$4="German",VLOOKUP($H13,Languages!$A$145:$G$149,4,FALSE),IF(Declaration!$I$4="Chinese",VLOOKUP($H13,Languages!$A$145:$G$149,5,FALSE),IF(Declaration!$I$4="Japanese",VLOOKUP($H13,Languages!$A$145:$G$149,6,FALSE),IF(Declaration!$I$4="Portugese",VLOOKUP($H13,Languages!$A$145:$G$149,7,FALSE))))))))</f>
        <v>Ebene 2 Beobachtungsliste</v>
      </c>
      <c r="D13" s="77" t="s">
        <v>1</v>
      </c>
      <c r="E13" s="98"/>
      <c r="H13" s="42" t="s">
        <v>2901</v>
      </c>
    </row>
    <row r="14" spans="2:8" ht="15" customHeight="1">
      <c r="B14" s="42" t="str">
        <f>IF(Declaration!$I$4="English",Languages!A159,IF(Declaration!$I$4="French",Languages!B159,IF(Declaration!$I$4="Spanish",Languages!C159,IF(Declaration!$I$4="German",Languages!D159,IF(Declaration!$I$4="Chinese",Languages!E159,IF(Declaration!$I$4="Japanese",Languages!F159,IF(Declaration!$I$4="Portugese",Languages!G159)))))))</f>
        <v>Australien</v>
      </c>
      <c r="C14" s="42" t="str">
        <f>IF(Declaration!$I$4="English",H14,IF(Declaration!$I$4="French",VLOOKUP($H14,Languages!$A$145:$G$149,2,FALSE),IF(Declaration!$I$4="Spanish",VLOOKUP($H14,Languages!$A$145:$G$149,3,FALSE),IF(Declaration!$I$4="German",VLOOKUP($H14,Languages!$A$145:$G$149,4,FALSE),IF(Declaration!$I$4="Chinese",VLOOKUP($H14,Languages!$A$145:$G$149,5,FALSE),IF(Declaration!$I$4="Japanese",VLOOKUP($H14,Languages!$A$145:$G$149,6,FALSE),IF(Declaration!$I$4="Portugese",VLOOKUP($H14,Languages!$A$145:$G$149,7,FALSE))))))))</f>
        <v>Ebene 1</v>
      </c>
      <c r="D14" s="77" t="s">
        <v>1</v>
      </c>
      <c r="E14" s="98"/>
      <c r="H14" s="42" t="s">
        <v>2900</v>
      </c>
    </row>
    <row r="15" spans="2:8">
      <c r="B15" s="42" t="str">
        <f>IF(Declaration!$I$4="English",Languages!A160,IF(Declaration!$I$4="French",Languages!B160,IF(Declaration!$I$4="Spanish",Languages!C160,IF(Declaration!$I$4="German",Languages!D160,IF(Declaration!$I$4="Chinese",Languages!E160,IF(Declaration!$I$4="Japanese",Languages!F160,IF(Declaration!$I$4="Portugese",Languages!G160)))))))</f>
        <v>Österreich</v>
      </c>
      <c r="C15" s="42" t="str">
        <f>IF(Declaration!$I$4="English",H15,IF(Declaration!$I$4="French",VLOOKUP($H15,Languages!$A$145:$G$149,2,FALSE),IF(Declaration!$I$4="Spanish",VLOOKUP($H15,Languages!$A$145:$G$149,3,FALSE),IF(Declaration!$I$4="German",VLOOKUP($H15,Languages!$A$145:$G$149,4,FALSE),IF(Declaration!$I$4="Chinese",VLOOKUP($H15,Languages!$A$145:$G$149,5,FALSE),IF(Declaration!$I$4="Japanese",VLOOKUP($H15,Languages!$A$145:$G$149,6,FALSE),IF(Declaration!$I$4="Portugese",VLOOKUP($H15,Languages!$A$145:$G$149,7,FALSE))))))))</f>
        <v>Ebene 1</v>
      </c>
      <c r="D15" s="77" t="s">
        <v>3574</v>
      </c>
      <c r="E15" s="98"/>
      <c r="H15" s="42" t="s">
        <v>2900</v>
      </c>
    </row>
    <row r="16" spans="2:8">
      <c r="B16" s="42" t="str">
        <f>IF(Declaration!$I$4="English",Languages!A161,IF(Declaration!$I$4="French",Languages!B161,IF(Declaration!$I$4="Spanish",Languages!C161,IF(Declaration!$I$4="German",Languages!D161,IF(Declaration!$I$4="Chinese",Languages!E161,IF(Declaration!$I$4="Japanese",Languages!F161,IF(Declaration!$I$4="Portugese",Languages!G161)))))))</f>
        <v>Aserbaidschan</v>
      </c>
      <c r="C16" s="42" t="str">
        <f>IF(Declaration!$I$4="English",H16,IF(Declaration!$I$4="French",VLOOKUP($H16,Languages!$A$145:$G$149,2,FALSE),IF(Declaration!$I$4="Spanish",VLOOKUP($H16,Languages!$A$145:$G$149,3,FALSE),IF(Declaration!$I$4="German",VLOOKUP($H16,Languages!$A$145:$G$149,4,FALSE),IF(Declaration!$I$4="Chinese",VLOOKUP($H16,Languages!$A$145:$G$149,5,FALSE),IF(Declaration!$I$4="Japanese",VLOOKUP($H16,Languages!$A$145:$G$149,6,FALSE),IF(Declaration!$I$4="Portugese",VLOOKUP($H16,Languages!$A$145:$G$149,7,FALSE))))))))</f>
        <v>Ebene 2 Beobachtungsliste</v>
      </c>
      <c r="D16" s="77" t="s">
        <v>1</v>
      </c>
      <c r="E16" s="98"/>
      <c r="H16" s="42" t="s">
        <v>2901</v>
      </c>
    </row>
    <row r="17" spans="2:8">
      <c r="B17" s="42" t="str">
        <f>IF(Declaration!$I$4="English",Languages!A162,IF(Declaration!$I$4="French",Languages!B162,IF(Declaration!$I$4="Spanish",Languages!C162,IF(Declaration!$I$4="German",Languages!D162,IF(Declaration!$I$4="Chinese",Languages!E162,IF(Declaration!$I$4="Japanese",Languages!F162,IF(Declaration!$I$4="Portugese",Languages!G162)))))))</f>
        <v>Bahamas</v>
      </c>
      <c r="C17" s="42" t="str">
        <f>IF(Declaration!$I$4="English",H17,IF(Declaration!$I$4="French",VLOOKUP($H17,Languages!$A$145:$G$149,2,FALSE),IF(Declaration!$I$4="Spanish",VLOOKUP($H17,Languages!$A$145:$G$149,3,FALSE),IF(Declaration!$I$4="German",VLOOKUP($H17,Languages!$A$145:$G$149,4,FALSE),IF(Declaration!$I$4="Chinese",VLOOKUP($H17,Languages!$A$145:$G$149,5,FALSE),IF(Declaration!$I$4="Japanese",VLOOKUP($H17,Languages!$A$145:$G$149,6,FALSE),IF(Declaration!$I$4="Portugese",VLOOKUP($H17,Languages!$A$145:$G$149,7,FALSE))))))))</f>
        <v>Ebene 1</v>
      </c>
      <c r="D17" s="77" t="s">
        <v>1</v>
      </c>
      <c r="E17" s="98"/>
      <c r="H17" s="42" t="s">
        <v>2900</v>
      </c>
    </row>
    <row r="18" spans="2:8">
      <c r="B18" s="42" t="str">
        <f>IF(Declaration!$I$4="English",Languages!A163,IF(Declaration!$I$4="French",Languages!B163,IF(Declaration!$I$4="Spanish",Languages!C163,IF(Declaration!$I$4="German",Languages!D163,IF(Declaration!$I$4="Chinese",Languages!E163,IF(Declaration!$I$4="Japanese",Languages!F163,IF(Declaration!$I$4="Portugese",Languages!G163)))))))</f>
        <v>Bahrain</v>
      </c>
      <c r="C18" s="42" t="str">
        <f>IF(Declaration!$I$4="English",H18,IF(Declaration!$I$4="French",VLOOKUP($H18,Languages!$A$145:$G$149,2,FALSE),IF(Declaration!$I$4="Spanish",VLOOKUP($H18,Languages!$A$145:$G$149,3,FALSE),IF(Declaration!$I$4="German",VLOOKUP($H18,Languages!$A$145:$G$149,4,FALSE),IF(Declaration!$I$4="Chinese",VLOOKUP($H18,Languages!$A$145:$G$149,5,FALSE),IF(Declaration!$I$4="Japanese",VLOOKUP($H18,Languages!$A$145:$G$149,6,FALSE),IF(Declaration!$I$4="Portugese",VLOOKUP($H18,Languages!$A$145:$G$149,7,FALSE))))))))</f>
        <v>Ebene 1</v>
      </c>
      <c r="D18" s="77" t="s">
        <v>1</v>
      </c>
      <c r="E18" s="98"/>
      <c r="H18" s="42" t="s">
        <v>2900</v>
      </c>
    </row>
    <row r="19" spans="2:8">
      <c r="B19" s="42" t="str">
        <f>IF(Declaration!$I$4="English",Languages!A164,IF(Declaration!$I$4="French",Languages!B164,IF(Declaration!$I$4="Spanish",Languages!C164,IF(Declaration!$I$4="German",Languages!D164,IF(Declaration!$I$4="Chinese",Languages!E164,IF(Declaration!$I$4="Japanese",Languages!F164,IF(Declaration!$I$4="Portugese",Languages!G164)))))))</f>
        <v>Bangladesch</v>
      </c>
      <c r="C19" s="42" t="str">
        <f>IF(Declaration!$I$4="English",H19,IF(Declaration!$I$4="French",VLOOKUP($H19,Languages!$A$145:$G$149,2,FALSE),IF(Declaration!$I$4="Spanish",VLOOKUP($H19,Languages!$A$145:$G$149,3,FALSE),IF(Declaration!$I$4="German",VLOOKUP($H19,Languages!$A$145:$G$149,4,FALSE),IF(Declaration!$I$4="Chinese",VLOOKUP($H19,Languages!$A$145:$G$149,5,FALSE),IF(Declaration!$I$4="Japanese",VLOOKUP($H19,Languages!$A$145:$G$149,6,FALSE),IF(Declaration!$I$4="Portugese",VLOOKUP($H19,Languages!$A$145:$G$149,7,FALSE))))))))</f>
        <v>Ebene 2</v>
      </c>
      <c r="D19" s="77" t="s">
        <v>1</v>
      </c>
      <c r="E19" s="98"/>
      <c r="H19" s="42" t="s">
        <v>2899</v>
      </c>
    </row>
    <row r="20" spans="2:8">
      <c r="B20" s="42" t="str">
        <f>IF(Declaration!$I$4="English",Languages!A165,IF(Declaration!$I$4="French",Languages!B165,IF(Declaration!$I$4="Spanish",Languages!C165,IF(Declaration!$I$4="German",Languages!D165,IF(Declaration!$I$4="Chinese",Languages!E165,IF(Declaration!$I$4="Japanese",Languages!F165,IF(Declaration!$I$4="Portugese",Languages!G165)))))))</f>
        <v>Barbados</v>
      </c>
      <c r="C20" s="42" t="str">
        <f>IF(Declaration!$I$4="English",H20,IF(Declaration!$I$4="French",VLOOKUP($H20,Languages!$A$145:$G$149,2,FALSE),IF(Declaration!$I$4="Spanish",VLOOKUP($H20,Languages!$A$145:$G$149,3,FALSE),IF(Declaration!$I$4="German",VLOOKUP($H20,Languages!$A$145:$G$149,4,FALSE),IF(Declaration!$I$4="Chinese",VLOOKUP($H20,Languages!$A$145:$G$149,5,FALSE),IF(Declaration!$I$4="Japanese",VLOOKUP($H20,Languages!$A$145:$G$149,6,FALSE),IF(Declaration!$I$4="Portugese",VLOOKUP($H20,Languages!$A$145:$G$149,7,FALSE))))))))</f>
        <v>Ebene 2 Beobachtungsliste</v>
      </c>
      <c r="D20" s="77" t="s">
        <v>1</v>
      </c>
      <c r="E20" s="98"/>
      <c r="H20" s="42" t="s">
        <v>2901</v>
      </c>
    </row>
    <row r="21" spans="2:8">
      <c r="B21" s="42" t="str">
        <f>IF(Declaration!$I$4="English",Languages!A166,IF(Declaration!$I$4="French",Languages!B166,IF(Declaration!$I$4="Spanish",Languages!C166,IF(Declaration!$I$4="German",Languages!D166,IF(Declaration!$I$4="Chinese",Languages!E166,IF(Declaration!$I$4="Japanese",Languages!F166,IF(Declaration!$I$4="Portugese",Languages!G166)))))))</f>
        <v>Belarus</v>
      </c>
      <c r="C21" s="42" t="str">
        <f>IF(Declaration!$I$4="English",H21,IF(Declaration!$I$4="French",VLOOKUP($H21,Languages!$A$145:$G$149,2,FALSE),IF(Declaration!$I$4="Spanish",VLOOKUP($H21,Languages!$A$145:$G$149,3,FALSE),IF(Declaration!$I$4="German",VLOOKUP($H21,Languages!$A$145:$G$149,4,FALSE),IF(Declaration!$I$4="Chinese",VLOOKUP($H21,Languages!$A$145:$G$149,5,FALSE),IF(Declaration!$I$4="Japanese",VLOOKUP($H21,Languages!$A$145:$G$149,6,FALSE),IF(Declaration!$I$4="Portugese",VLOOKUP($H21,Languages!$A$145:$G$149,7,FALSE))))))))</f>
        <v>Ebene 3</v>
      </c>
      <c r="D21" s="77" t="s">
        <v>1</v>
      </c>
      <c r="E21" s="98"/>
      <c r="H21" s="42" t="s">
        <v>2898</v>
      </c>
    </row>
    <row r="22" spans="2:8">
      <c r="B22" s="42" t="str">
        <f>IF(Declaration!$I$4="English",Languages!A167,IF(Declaration!$I$4="French",Languages!B167,IF(Declaration!$I$4="Spanish",Languages!C167,IF(Declaration!$I$4="German",Languages!D167,IF(Declaration!$I$4="Chinese",Languages!E167,IF(Declaration!$I$4="Japanese",Languages!F167,IF(Declaration!$I$4="Portugese",Languages!G167)))))))</f>
        <v>Belgien</v>
      </c>
      <c r="C22" s="42" t="str">
        <f>IF(Declaration!$I$4="English",H22,IF(Declaration!$I$4="French",VLOOKUP($H22,Languages!$A$145:$G$149,2,FALSE),IF(Declaration!$I$4="Spanish",VLOOKUP($H22,Languages!$A$145:$G$149,3,FALSE),IF(Declaration!$I$4="German",VLOOKUP($H22,Languages!$A$145:$G$149,4,FALSE),IF(Declaration!$I$4="Chinese",VLOOKUP($H22,Languages!$A$145:$G$149,5,FALSE),IF(Declaration!$I$4="Japanese",VLOOKUP($H22,Languages!$A$145:$G$149,6,FALSE),IF(Declaration!$I$4="Portugese",VLOOKUP($H22,Languages!$A$145:$G$149,7,FALSE))))))))</f>
        <v>Ebene 1</v>
      </c>
      <c r="D22" s="77" t="s">
        <v>1</v>
      </c>
      <c r="E22" s="98"/>
      <c r="H22" s="42" t="s">
        <v>2900</v>
      </c>
    </row>
    <row r="23" spans="2:8">
      <c r="B23" s="42" t="str">
        <f>IF(Declaration!$I$4="English",Languages!A168,IF(Declaration!$I$4="French",Languages!B168,IF(Declaration!$I$4="Spanish",Languages!C168,IF(Declaration!$I$4="German",Languages!D168,IF(Declaration!$I$4="Chinese",Languages!E168,IF(Declaration!$I$4="Japanese",Languages!F168,IF(Declaration!$I$4="Portugese",Languages!G168)))))))</f>
        <v>Belize</v>
      </c>
      <c r="C23" s="42" t="str">
        <f>IF(Declaration!$I$4="English",H23,IF(Declaration!$I$4="French",VLOOKUP($H23,Languages!$A$145:$G$149,2,FALSE),IF(Declaration!$I$4="Spanish",VLOOKUP($H23,Languages!$A$145:$G$149,3,FALSE),IF(Declaration!$I$4="German",VLOOKUP($H23,Languages!$A$145:$G$149,4,FALSE),IF(Declaration!$I$4="Chinese",VLOOKUP($H23,Languages!$A$145:$G$149,5,FALSE),IF(Declaration!$I$4="Japanese",VLOOKUP($H23,Languages!$A$145:$G$149,6,FALSE),IF(Declaration!$I$4="Portugese",VLOOKUP($H23,Languages!$A$145:$G$149,7,FALSE))))))))</f>
        <v>Ebene 2 Beobachtungsliste</v>
      </c>
      <c r="D23" s="77" t="s">
        <v>1</v>
      </c>
      <c r="E23" s="98"/>
      <c r="H23" s="42" t="s">
        <v>2901</v>
      </c>
    </row>
    <row r="24" spans="2:8">
      <c r="B24" s="42" t="str">
        <f>IF(Declaration!$I$4="English",Languages!A169,IF(Declaration!$I$4="French",Languages!B169,IF(Declaration!$I$4="Spanish",Languages!C169,IF(Declaration!$I$4="German",Languages!D169,IF(Declaration!$I$4="Chinese",Languages!E169,IF(Declaration!$I$4="Japanese",Languages!F169,IF(Declaration!$I$4="Portugese",Languages!G169)))))))</f>
        <v>Benin</v>
      </c>
      <c r="C24" s="42" t="str">
        <f>IF(Declaration!$I$4="English",H24,IF(Declaration!$I$4="French",VLOOKUP($H24,Languages!$A$145:$G$149,2,FALSE),IF(Declaration!$I$4="Spanish",VLOOKUP($H24,Languages!$A$145:$G$149,3,FALSE),IF(Declaration!$I$4="German",VLOOKUP($H24,Languages!$A$145:$G$149,4,FALSE),IF(Declaration!$I$4="Chinese",VLOOKUP($H24,Languages!$A$145:$G$149,5,FALSE),IF(Declaration!$I$4="Japanese",VLOOKUP($H24,Languages!$A$145:$G$149,6,FALSE),IF(Declaration!$I$4="Portugese",VLOOKUP($H24,Languages!$A$145:$G$149,7,FALSE))))))))</f>
        <v>Ebene 2</v>
      </c>
      <c r="D24" s="77" t="s">
        <v>1</v>
      </c>
      <c r="E24" s="98"/>
      <c r="H24" s="42" t="s">
        <v>2899</v>
      </c>
    </row>
    <row r="25" spans="2:8">
      <c r="B25" s="42" t="str">
        <f>IF(Declaration!$I$4="English",Languages!A170,IF(Declaration!$I$4="French",Languages!B170,IF(Declaration!$I$4="Spanish",Languages!C170,IF(Declaration!$I$4="German",Languages!D170,IF(Declaration!$I$4="Chinese",Languages!E170,IF(Declaration!$I$4="Japanese",Languages!F170,IF(Declaration!$I$4="Portugese",Languages!G170)))))))</f>
        <v>Bhutan</v>
      </c>
      <c r="C25" s="42" t="str">
        <f>IF(Declaration!$I$4="English",H25,IF(Declaration!$I$4="French",VLOOKUP($H25,Languages!$A$145:$G$149,2,FALSE),IF(Declaration!$I$4="Spanish",VLOOKUP($H25,Languages!$A$145:$G$149,3,FALSE),IF(Declaration!$I$4="German",VLOOKUP($H25,Languages!$A$145:$G$149,4,FALSE),IF(Declaration!$I$4="Chinese",VLOOKUP($H25,Languages!$A$145:$G$149,5,FALSE),IF(Declaration!$I$4="Japanese",VLOOKUP($H25,Languages!$A$145:$G$149,6,FALSE),IF(Declaration!$I$4="Portugese",VLOOKUP($H25,Languages!$A$145:$G$149,7,FALSE))))))))</f>
        <v>Ebene 2 Beobachtungsliste</v>
      </c>
      <c r="D25" s="77" t="s">
        <v>1</v>
      </c>
      <c r="E25" s="98"/>
      <c r="H25" s="42" t="s">
        <v>2901</v>
      </c>
    </row>
    <row r="26" spans="2:8">
      <c r="B26" s="42" t="str">
        <f>IF(Declaration!$I$4="English",Languages!A171,IF(Declaration!$I$4="French",Languages!B171,IF(Declaration!$I$4="Spanish",Languages!C171,IF(Declaration!$I$4="German",Languages!D171,IF(Declaration!$I$4="Chinese",Languages!E171,IF(Declaration!$I$4="Japanese",Languages!F171,IF(Declaration!$I$4="Portugese",Languages!G171)))))))</f>
        <v>Bolivien (Plurinationaler Staat von)</v>
      </c>
      <c r="C26" s="42" t="str">
        <f>IF(Declaration!$I$4="English",H26,IF(Declaration!$I$4="French",VLOOKUP($H26,Languages!$A$145:$G$149,2,FALSE),IF(Declaration!$I$4="Spanish",VLOOKUP($H26,Languages!$A$145:$G$149,3,FALSE),IF(Declaration!$I$4="German",VLOOKUP($H26,Languages!$A$145:$G$149,4,FALSE),IF(Declaration!$I$4="Chinese",VLOOKUP($H26,Languages!$A$145:$G$149,5,FALSE),IF(Declaration!$I$4="Japanese",VLOOKUP($H26,Languages!$A$145:$G$149,6,FALSE),IF(Declaration!$I$4="Portugese",VLOOKUP($H26,Languages!$A$145:$G$149,7,FALSE))))))))</f>
        <v>Ebene 2</v>
      </c>
      <c r="D26" s="77" t="s">
        <v>1</v>
      </c>
      <c r="E26" s="98"/>
      <c r="H26" s="42" t="s">
        <v>2899</v>
      </c>
    </row>
    <row r="27" spans="2:8">
      <c r="B27" s="42" t="str">
        <f>IF(Declaration!$I$4="English",Languages!A172,IF(Declaration!$I$4="French",Languages!B172,IF(Declaration!$I$4="Spanish",Languages!C172,IF(Declaration!$I$4="German",Languages!D172,IF(Declaration!$I$4="Chinese",Languages!E172,IF(Declaration!$I$4="Japanese",Languages!F172,IF(Declaration!$I$4="Portugese",Languages!G172)))))))</f>
        <v>Bosnien und Herzegowina</v>
      </c>
      <c r="C27" s="42" t="str">
        <f>IF(Declaration!$I$4="English",H27,IF(Declaration!$I$4="French",VLOOKUP($H27,Languages!$A$145:$G$149,2,FALSE),IF(Declaration!$I$4="Spanish",VLOOKUP($H27,Languages!$A$145:$G$149,3,FALSE),IF(Declaration!$I$4="German",VLOOKUP($H27,Languages!$A$145:$G$149,4,FALSE),IF(Declaration!$I$4="Chinese",VLOOKUP($H27,Languages!$A$145:$G$149,5,FALSE),IF(Declaration!$I$4="Japanese",VLOOKUP($H27,Languages!$A$145:$G$149,6,FALSE),IF(Declaration!$I$4="Portugese",VLOOKUP($H27,Languages!$A$145:$G$149,7,FALSE))))))))</f>
        <v>Ebene 2 Beobachtungsliste</v>
      </c>
      <c r="D27" s="77" t="s">
        <v>1</v>
      </c>
      <c r="E27" s="98"/>
      <c r="H27" s="42" t="s">
        <v>2901</v>
      </c>
    </row>
    <row r="28" spans="2:8">
      <c r="B28" s="42" t="str">
        <f>IF(Declaration!$I$4="English",Languages!A173,IF(Declaration!$I$4="French",Languages!B173,IF(Declaration!$I$4="Spanish",Languages!C173,IF(Declaration!$I$4="German",Languages!D173,IF(Declaration!$I$4="Chinese",Languages!E173,IF(Declaration!$I$4="Japanese",Languages!F173,IF(Declaration!$I$4="Portugese",Languages!G173)))))))</f>
        <v>Botswana</v>
      </c>
      <c r="C28" s="42" t="str">
        <f>IF(Declaration!$I$4="English",H28,IF(Declaration!$I$4="French",VLOOKUP($H28,Languages!$A$145:$G$149,2,FALSE),IF(Declaration!$I$4="Spanish",VLOOKUP($H28,Languages!$A$145:$G$149,3,FALSE),IF(Declaration!$I$4="German",VLOOKUP($H28,Languages!$A$145:$G$149,4,FALSE),IF(Declaration!$I$4="Chinese",VLOOKUP($H28,Languages!$A$145:$G$149,5,FALSE),IF(Declaration!$I$4="Japanese",VLOOKUP($H28,Languages!$A$145:$G$149,6,FALSE),IF(Declaration!$I$4="Portugese",VLOOKUP($H28,Languages!$A$145:$G$149,7,FALSE))))))))</f>
        <v>Ebene 2</v>
      </c>
      <c r="D28" s="77" t="s">
        <v>1</v>
      </c>
      <c r="E28" s="98"/>
      <c r="H28" s="42" t="s">
        <v>2899</v>
      </c>
    </row>
    <row r="29" spans="2:8">
      <c r="B29" s="42" t="str">
        <f>IF(Declaration!$I$4="English",Languages!A174,IF(Declaration!$I$4="French",Languages!B174,IF(Declaration!$I$4="Spanish",Languages!C174,IF(Declaration!$I$4="German",Languages!D174,IF(Declaration!$I$4="Chinese",Languages!E174,IF(Declaration!$I$4="Japanese",Languages!F174,IF(Declaration!$I$4="Portugese",Languages!G174)))))))</f>
        <v>Brasilien</v>
      </c>
      <c r="C29" s="42" t="str">
        <f>IF(Declaration!$I$4="English",H29,IF(Declaration!$I$4="French",VLOOKUP($H29,Languages!$A$145:$G$149,2,FALSE),IF(Declaration!$I$4="Spanish",VLOOKUP($H29,Languages!$A$145:$G$149,3,FALSE),IF(Declaration!$I$4="German",VLOOKUP($H29,Languages!$A$145:$G$149,4,FALSE),IF(Declaration!$I$4="Chinese",VLOOKUP($H29,Languages!$A$145:$G$149,5,FALSE),IF(Declaration!$I$4="Japanese",VLOOKUP($H29,Languages!$A$145:$G$149,6,FALSE),IF(Declaration!$I$4="Portugese",VLOOKUP($H29,Languages!$A$145:$G$149,7,FALSE))))))))</f>
        <v>Ebene 2</v>
      </c>
      <c r="D29" s="77" t="s">
        <v>1</v>
      </c>
      <c r="E29" s="98"/>
      <c r="H29" s="42" t="s">
        <v>2899</v>
      </c>
    </row>
    <row r="30" spans="2:8">
      <c r="B30" s="42" t="str">
        <f>IF(Declaration!$I$4="English",Languages!A175,IF(Declaration!$I$4="French",Languages!B175,IF(Declaration!$I$4="Spanish",Languages!C175,IF(Declaration!$I$4="German",Languages!D175,IF(Declaration!$I$4="Chinese",Languages!E175,IF(Declaration!$I$4="Japanese",Languages!F175,IF(Declaration!$I$4="Portugese",Languages!G175)))))))</f>
        <v>Brunei Darussalam</v>
      </c>
      <c r="C30" s="42" t="str">
        <f>IF(Declaration!$I$4="English",H30,IF(Declaration!$I$4="French",VLOOKUP($H30,Languages!$A$145:$G$149,2,FALSE),IF(Declaration!$I$4="Spanish",VLOOKUP($H30,Languages!$A$145:$G$149,3,FALSE),IF(Declaration!$I$4="German",VLOOKUP($H30,Languages!$A$145:$G$149,4,FALSE),IF(Declaration!$I$4="Chinese",VLOOKUP($H30,Languages!$A$145:$G$149,5,FALSE),IF(Declaration!$I$4="Japanese",VLOOKUP($H30,Languages!$A$145:$G$149,6,FALSE),IF(Declaration!$I$4="Portugese",VLOOKUP($H30,Languages!$A$145:$G$149,7,FALSE))))))))</f>
        <v>Ebene 2 Beobachtungsliste</v>
      </c>
      <c r="D30" s="77" t="s">
        <v>1</v>
      </c>
      <c r="E30" s="98"/>
      <c r="H30" s="42" t="s">
        <v>2901</v>
      </c>
    </row>
    <row r="31" spans="2:8">
      <c r="B31" s="42" t="str">
        <f>IF(Declaration!$I$4="English",Languages!A176,IF(Declaration!$I$4="French",Languages!B176,IF(Declaration!$I$4="Spanish",Languages!C176,IF(Declaration!$I$4="German",Languages!D176,IF(Declaration!$I$4="Chinese",Languages!E176,IF(Declaration!$I$4="Japanese",Languages!F176,IF(Declaration!$I$4="Portugese",Languages!G176)))))))</f>
        <v>Bulgarien</v>
      </c>
      <c r="C31" s="42" t="str">
        <f>IF(Declaration!$I$4="English",H31,IF(Declaration!$I$4="French",VLOOKUP($H31,Languages!$A$145:$G$149,2,FALSE),IF(Declaration!$I$4="Spanish",VLOOKUP($H31,Languages!$A$145:$G$149,3,FALSE),IF(Declaration!$I$4="German",VLOOKUP($H31,Languages!$A$145:$G$149,4,FALSE),IF(Declaration!$I$4="Chinese",VLOOKUP($H31,Languages!$A$145:$G$149,5,FALSE),IF(Declaration!$I$4="Japanese",VLOOKUP($H31,Languages!$A$145:$G$149,6,FALSE),IF(Declaration!$I$4="Portugese",VLOOKUP($H31,Languages!$A$145:$G$149,7,FALSE))))))))</f>
        <v>Ebene 2</v>
      </c>
      <c r="D31" s="77" t="s">
        <v>1</v>
      </c>
      <c r="E31" s="98"/>
      <c r="H31" s="42" t="s">
        <v>2899</v>
      </c>
    </row>
    <row r="32" spans="2:8">
      <c r="B32" s="42" t="str">
        <f>IF(Declaration!$I$4="English",Languages!A177,IF(Declaration!$I$4="French",Languages!B177,IF(Declaration!$I$4="Spanish",Languages!C177,IF(Declaration!$I$4="German",Languages!D177,IF(Declaration!$I$4="Chinese",Languages!E177,IF(Declaration!$I$4="Japanese",Languages!F177,IF(Declaration!$I$4="Portugese",Languages!G177)))))))</f>
        <v>Burkina Faso</v>
      </c>
      <c r="C32" s="42" t="str">
        <f>IF(Declaration!$I$4="English",H32,IF(Declaration!$I$4="French",VLOOKUP($H32,Languages!$A$145:$G$149,2,FALSE),IF(Declaration!$I$4="Spanish",VLOOKUP($H32,Languages!$A$145:$G$149,3,FALSE),IF(Declaration!$I$4="German",VLOOKUP($H32,Languages!$A$145:$G$149,4,FALSE),IF(Declaration!$I$4="Chinese",VLOOKUP($H32,Languages!$A$145:$G$149,5,FALSE),IF(Declaration!$I$4="Japanese",VLOOKUP($H32,Languages!$A$145:$G$149,6,FALSE),IF(Declaration!$I$4="Portugese",VLOOKUP($H32,Languages!$A$145:$G$149,7,FALSE))))))))</f>
        <v>Ebene 2</v>
      </c>
      <c r="D32" s="77" t="s">
        <v>1</v>
      </c>
      <c r="E32" s="98"/>
      <c r="H32" s="42" t="s">
        <v>2899</v>
      </c>
    </row>
    <row r="33" spans="2:8">
      <c r="B33" s="42" t="str">
        <f>IF(Declaration!$I$4="English",Languages!A178,IF(Declaration!$I$4="French",Languages!B178,IF(Declaration!$I$4="Spanish",Languages!C178,IF(Declaration!$I$4="German",Languages!D178,IF(Declaration!$I$4="Chinese",Languages!E178,IF(Declaration!$I$4="Japanese",Languages!F178,IF(Declaration!$I$4="Portugese",Languages!G178)))))))</f>
        <v>Burundi</v>
      </c>
      <c r="C33" s="42" t="str">
        <f>IF(Declaration!$I$4="English",H33,IF(Declaration!$I$4="French",VLOOKUP($H33,Languages!$A$145:$G$149,2,FALSE),IF(Declaration!$I$4="Spanish",VLOOKUP($H33,Languages!$A$145:$G$149,3,FALSE),IF(Declaration!$I$4="German",VLOOKUP($H33,Languages!$A$145:$G$149,4,FALSE),IF(Declaration!$I$4="Chinese",VLOOKUP($H33,Languages!$A$145:$G$149,5,FALSE),IF(Declaration!$I$4="Japanese",VLOOKUP($H33,Languages!$A$145:$G$149,6,FALSE),IF(Declaration!$I$4="Portugese",VLOOKUP($H33,Languages!$A$145:$G$149,7,FALSE))))))))</f>
        <v>Ebene 3</v>
      </c>
      <c r="D33" s="77" t="s">
        <v>1</v>
      </c>
      <c r="E33" s="98"/>
      <c r="H33" s="42" t="s">
        <v>2898</v>
      </c>
    </row>
    <row r="34" spans="2:8">
      <c r="B34" s="42" t="str">
        <f>IF(Declaration!$I$4="English",Languages!A179,IF(Declaration!$I$4="French",Languages!B179,IF(Declaration!$I$4="Spanish",Languages!C179,IF(Declaration!$I$4="German",Languages!D179,IF(Declaration!$I$4="Chinese",Languages!E179,IF(Declaration!$I$4="Japanese",Languages!F179,IF(Declaration!$I$4="Portugese",Languages!G179)))))))</f>
        <v>Kap Verde</v>
      </c>
      <c r="C34" s="42" t="str">
        <f>IF(Declaration!$I$4="English",H34,IF(Declaration!$I$4="French",VLOOKUP($H34,Languages!$A$145:$G$149,2,FALSE),IF(Declaration!$I$4="Spanish",VLOOKUP($H34,Languages!$A$145:$G$149,3,FALSE),IF(Declaration!$I$4="German",VLOOKUP($H34,Languages!$A$145:$G$149,4,FALSE),IF(Declaration!$I$4="Chinese",VLOOKUP($H34,Languages!$A$145:$G$149,5,FALSE),IF(Declaration!$I$4="Japanese",VLOOKUP($H34,Languages!$A$145:$G$149,6,FALSE),IF(Declaration!$I$4="Portugese",VLOOKUP($H34,Languages!$A$145:$G$149,7,FALSE))))))))</f>
        <v>Ebene 2</v>
      </c>
      <c r="D34" s="77" t="s">
        <v>1</v>
      </c>
      <c r="E34" s="98"/>
      <c r="H34" s="42" t="s">
        <v>2899</v>
      </c>
    </row>
    <row r="35" spans="2:8">
      <c r="B35" s="42" t="str">
        <f>IF(Declaration!$I$4="English",Languages!A180,IF(Declaration!$I$4="French",Languages!B180,IF(Declaration!$I$4="Spanish",Languages!C180,IF(Declaration!$I$4="German",Languages!D180,IF(Declaration!$I$4="Chinese",Languages!E180,IF(Declaration!$I$4="Japanese",Languages!F180,IF(Declaration!$I$4="Portugese",Languages!G180)))))))</f>
        <v>Kambodscha</v>
      </c>
      <c r="C35" s="42" t="str">
        <f>IF(Declaration!$I$4="English",H35,IF(Declaration!$I$4="French",VLOOKUP($H35,Languages!$A$145:$G$149,2,FALSE),IF(Declaration!$I$4="Spanish",VLOOKUP($H35,Languages!$A$145:$G$149,3,FALSE),IF(Declaration!$I$4="German",VLOOKUP($H35,Languages!$A$145:$G$149,4,FALSE),IF(Declaration!$I$4="Chinese",VLOOKUP($H35,Languages!$A$145:$G$149,5,FALSE),IF(Declaration!$I$4="Japanese",VLOOKUP($H35,Languages!$A$145:$G$149,6,FALSE),IF(Declaration!$I$4="Portugese",VLOOKUP($H35,Languages!$A$145:$G$149,7,FALSE))))))))</f>
        <v>Ebene 2 Beobachtungsliste</v>
      </c>
      <c r="D35" s="77" t="s">
        <v>1</v>
      </c>
      <c r="E35" s="98"/>
      <c r="H35" s="42" t="s">
        <v>2901</v>
      </c>
    </row>
    <row r="36" spans="2:8">
      <c r="B36" s="42" t="str">
        <f>IF(Declaration!$I$4="English",Languages!A181,IF(Declaration!$I$4="French",Languages!B181,IF(Declaration!$I$4="Spanish",Languages!C181,IF(Declaration!$I$4="German",Languages!D181,IF(Declaration!$I$4="Chinese",Languages!E181,IF(Declaration!$I$4="Japanese",Languages!F181,IF(Declaration!$I$4="Portugese",Languages!G181)))))))</f>
        <v>Kamerun</v>
      </c>
      <c r="C36" s="42" t="str">
        <f>IF(Declaration!$I$4="English",H36,IF(Declaration!$I$4="French",VLOOKUP($H36,Languages!$A$145:$G$149,2,FALSE),IF(Declaration!$I$4="Spanish",VLOOKUP($H36,Languages!$A$145:$G$149,3,FALSE),IF(Declaration!$I$4="German",VLOOKUP($H36,Languages!$A$145:$G$149,4,FALSE),IF(Declaration!$I$4="Chinese",VLOOKUP($H36,Languages!$A$145:$G$149,5,FALSE),IF(Declaration!$I$4="Japanese",VLOOKUP($H36,Languages!$A$145:$G$149,6,FALSE),IF(Declaration!$I$4="Portugese",VLOOKUP($H36,Languages!$A$145:$G$149,7,FALSE))))))))</f>
        <v>Ebene 2 Beobachtungsliste</v>
      </c>
      <c r="D36" s="77" t="s">
        <v>1</v>
      </c>
      <c r="E36" s="98"/>
      <c r="H36" s="42" t="s">
        <v>2901</v>
      </c>
    </row>
    <row r="37" spans="2:8">
      <c r="B37" s="42" t="str">
        <f>IF(Declaration!$I$4="English",Languages!A182,IF(Declaration!$I$4="French",Languages!B182,IF(Declaration!$I$4="Spanish",Languages!C182,IF(Declaration!$I$4="German",Languages!D182,IF(Declaration!$I$4="Chinese",Languages!E182,IF(Declaration!$I$4="Japanese",Languages!F182,IF(Declaration!$I$4="Portugese",Languages!G182)))))))</f>
        <v>Kanada</v>
      </c>
      <c r="C37" s="42" t="str">
        <f>IF(Declaration!$I$4="English",H37,IF(Declaration!$I$4="French",VLOOKUP($H37,Languages!$A$145:$G$149,2,FALSE),IF(Declaration!$I$4="Spanish",VLOOKUP($H37,Languages!$A$145:$G$149,3,FALSE),IF(Declaration!$I$4="German",VLOOKUP($H37,Languages!$A$145:$G$149,4,FALSE),IF(Declaration!$I$4="Chinese",VLOOKUP($H37,Languages!$A$145:$G$149,5,FALSE),IF(Declaration!$I$4="Japanese",VLOOKUP($H37,Languages!$A$145:$G$149,6,FALSE),IF(Declaration!$I$4="Portugese",VLOOKUP($H37,Languages!$A$145:$G$149,7,FALSE))))))))</f>
        <v>Ebene 1</v>
      </c>
      <c r="D37" s="77" t="s">
        <v>1</v>
      </c>
      <c r="E37" s="98"/>
      <c r="H37" s="42" t="s">
        <v>2900</v>
      </c>
    </row>
    <row r="38" spans="2:8">
      <c r="B38" s="42" t="str">
        <f>IF(Declaration!$I$4="English",Languages!A183,IF(Declaration!$I$4="French",Languages!B183,IF(Declaration!$I$4="Spanish",Languages!C183,IF(Declaration!$I$4="German",Languages!D183,IF(Declaration!$I$4="Chinese",Languages!E183,IF(Declaration!$I$4="Japanese",Languages!F183,IF(Declaration!$I$4="Portugese",Languages!G183)))))))</f>
        <v>Zentralafrikanische Republik</v>
      </c>
      <c r="C38" s="42" t="str">
        <f>IF(Declaration!$I$4="English",H38,IF(Declaration!$I$4="French",VLOOKUP($H38,Languages!$A$145:$G$149,2,FALSE),IF(Declaration!$I$4="Spanish",VLOOKUP($H38,Languages!$A$145:$G$149,3,FALSE),IF(Declaration!$I$4="German",VLOOKUP($H38,Languages!$A$145:$G$149,4,FALSE),IF(Declaration!$I$4="Chinese",VLOOKUP($H38,Languages!$A$145:$G$149,5,FALSE),IF(Declaration!$I$4="Japanese",VLOOKUP($H38,Languages!$A$145:$G$149,6,FALSE),IF(Declaration!$I$4="Portugese",VLOOKUP($H38,Languages!$A$145:$G$149,7,FALSE))))))))</f>
        <v>Ebene 2</v>
      </c>
      <c r="D38" s="77" t="s">
        <v>1</v>
      </c>
      <c r="E38" s="98"/>
      <c r="H38" s="42" t="s">
        <v>2899</v>
      </c>
    </row>
    <row r="39" spans="2:8">
      <c r="B39" s="42" t="str">
        <f>IF(Declaration!$I$4="English",Languages!A184,IF(Declaration!$I$4="French",Languages!B184,IF(Declaration!$I$4="Spanish",Languages!C184,IF(Declaration!$I$4="German",Languages!D184,IF(Declaration!$I$4="Chinese",Languages!E184,IF(Declaration!$I$4="Japanese",Languages!F184,IF(Declaration!$I$4="Portugese",Languages!G184)))))))</f>
        <v>Tschad</v>
      </c>
      <c r="C39" s="42" t="str">
        <f>IF(Declaration!$I$4="English",H39,IF(Declaration!$I$4="French",VLOOKUP($H39,Languages!$A$145:$G$149,2,FALSE),IF(Declaration!$I$4="Spanish",VLOOKUP($H39,Languages!$A$145:$G$149,3,FALSE),IF(Declaration!$I$4="German",VLOOKUP($H39,Languages!$A$145:$G$149,4,FALSE),IF(Declaration!$I$4="Chinese",VLOOKUP($H39,Languages!$A$145:$G$149,5,FALSE),IF(Declaration!$I$4="Japanese",VLOOKUP($H39,Languages!$A$145:$G$149,6,FALSE),IF(Declaration!$I$4="Portugese",VLOOKUP($H39,Languages!$A$145:$G$149,7,FALSE))))))))</f>
        <v>Ebene 2 Beobachtungsliste</v>
      </c>
      <c r="D39" s="77" t="s">
        <v>1</v>
      </c>
      <c r="E39" s="98"/>
      <c r="H39" s="42" t="s">
        <v>2901</v>
      </c>
    </row>
    <row r="40" spans="2:8">
      <c r="B40" s="42" t="str">
        <f>IF(Declaration!$I$4="English",Languages!A185,IF(Declaration!$I$4="French",Languages!B185,IF(Declaration!$I$4="Spanish",Languages!C185,IF(Declaration!$I$4="German",Languages!D185,IF(Declaration!$I$4="Chinese",Languages!E185,IF(Declaration!$I$4="Japanese",Languages!F185,IF(Declaration!$I$4="Portugese",Languages!G185)))))))</f>
        <v>Chile</v>
      </c>
      <c r="C40" s="42" t="str">
        <f>IF(Declaration!$I$4="English",H40,IF(Declaration!$I$4="French",VLOOKUP($H40,Languages!$A$145:$G$149,2,FALSE),IF(Declaration!$I$4="Spanish",VLOOKUP($H40,Languages!$A$145:$G$149,3,FALSE),IF(Declaration!$I$4="German",VLOOKUP($H40,Languages!$A$145:$G$149,4,FALSE),IF(Declaration!$I$4="Chinese",VLOOKUP($H40,Languages!$A$145:$G$149,5,FALSE),IF(Declaration!$I$4="Japanese",VLOOKUP($H40,Languages!$A$145:$G$149,6,FALSE),IF(Declaration!$I$4="Portugese",VLOOKUP($H40,Languages!$A$145:$G$149,7,FALSE))))))))</f>
        <v>Ebene 1</v>
      </c>
      <c r="D40" s="77" t="s">
        <v>1</v>
      </c>
      <c r="E40" s="98"/>
      <c r="H40" s="42" t="s">
        <v>2900</v>
      </c>
    </row>
    <row r="41" spans="2:8">
      <c r="B41" s="42" t="str">
        <f>IF(Declaration!$I$4="English",Languages!A186,IF(Declaration!$I$4="French",Languages!B186,IF(Declaration!$I$4="Spanish",Languages!C186,IF(Declaration!$I$4="German",Languages!D186,IF(Declaration!$I$4="Chinese",Languages!E186,IF(Declaration!$I$4="Japanese",Languages!F186,IF(Declaration!$I$4="Portugese",Languages!G186)))))))</f>
        <v>China</v>
      </c>
      <c r="C41" s="42" t="str">
        <f>IF(Declaration!$I$4="English",H41,IF(Declaration!$I$4="French",VLOOKUP($H41,Languages!$A$145:$G$149,2,FALSE),IF(Declaration!$I$4="Spanish",VLOOKUP($H41,Languages!$A$145:$G$149,3,FALSE),IF(Declaration!$I$4="German",VLOOKUP($H41,Languages!$A$145:$G$149,4,FALSE),IF(Declaration!$I$4="Chinese",VLOOKUP($H41,Languages!$A$145:$G$149,5,FALSE),IF(Declaration!$I$4="Japanese",VLOOKUP($H41,Languages!$A$145:$G$149,6,FALSE),IF(Declaration!$I$4="Portugese",VLOOKUP($H41,Languages!$A$145:$G$149,7,FALSE))))))))</f>
        <v>Ebene 3</v>
      </c>
      <c r="D41" s="77" t="s">
        <v>1</v>
      </c>
      <c r="E41" s="98"/>
      <c r="H41" s="42" t="s">
        <v>2898</v>
      </c>
    </row>
    <row r="42" spans="2:8">
      <c r="B42" s="42" t="str">
        <f>IF(Declaration!$I$4="English",Languages!A187,IF(Declaration!$I$4="French",Languages!B187,IF(Declaration!$I$4="Spanish",Languages!C187,IF(Declaration!$I$4="German",Languages!D187,IF(Declaration!$I$4="Chinese",Languages!E187,IF(Declaration!$I$4="Japanese",Languages!F187,IF(Declaration!$I$4="Portugese",Languages!G187)))))))</f>
        <v>Kolumbien</v>
      </c>
      <c r="C42" s="42" t="str">
        <f>IF(Declaration!$I$4="English",H42,IF(Declaration!$I$4="French",VLOOKUP($H42,Languages!$A$145:$G$149,2,FALSE),IF(Declaration!$I$4="Spanish",VLOOKUP($H42,Languages!$A$145:$G$149,3,FALSE),IF(Declaration!$I$4="German",VLOOKUP($H42,Languages!$A$145:$G$149,4,FALSE),IF(Declaration!$I$4="Chinese",VLOOKUP($H42,Languages!$A$145:$G$149,5,FALSE),IF(Declaration!$I$4="Japanese",VLOOKUP($H42,Languages!$A$145:$G$149,6,FALSE),IF(Declaration!$I$4="Portugese",VLOOKUP($H42,Languages!$A$145:$G$149,7,FALSE))))))))</f>
        <v>Ebene 1</v>
      </c>
      <c r="D42" s="77" t="s">
        <v>1</v>
      </c>
      <c r="E42" s="98"/>
      <c r="H42" s="42" t="s">
        <v>2900</v>
      </c>
    </row>
    <row r="43" spans="2:8">
      <c r="B43" s="42" t="str">
        <f>IF(Declaration!$I$4="English",Languages!A188,IF(Declaration!$I$4="French",Languages!B188,IF(Declaration!$I$4="Spanish",Languages!C188,IF(Declaration!$I$4="German",Languages!D188,IF(Declaration!$I$4="Chinese",Languages!E188,IF(Declaration!$I$4="Japanese",Languages!F188,IF(Declaration!$I$4="Portugese",Languages!G188)))))))</f>
        <v>Komoren</v>
      </c>
      <c r="C43" s="42" t="str">
        <f>IF(Declaration!$I$4="English",H43,IF(Declaration!$I$4="French",VLOOKUP($H43,Languages!$A$145:$G$149,2,FALSE),IF(Declaration!$I$4="Spanish",VLOOKUP($H43,Languages!$A$145:$G$149,3,FALSE),IF(Declaration!$I$4="German",VLOOKUP($H43,Languages!$A$145:$G$149,4,FALSE),IF(Declaration!$I$4="Chinese",VLOOKUP($H43,Languages!$A$145:$G$149,5,FALSE),IF(Declaration!$I$4="Japanese",VLOOKUP($H43,Languages!$A$145:$G$149,6,FALSE),IF(Declaration!$I$4="Portugese",VLOOKUP($H43,Languages!$A$145:$G$149,7,FALSE))))))))</f>
        <v>Ebene 3</v>
      </c>
      <c r="D43" s="77" t="s">
        <v>1</v>
      </c>
      <c r="E43" s="98"/>
      <c r="H43" s="42" t="s">
        <v>2898</v>
      </c>
    </row>
    <row r="44" spans="2:8">
      <c r="B44" s="42" t="str">
        <f>IF(Declaration!$I$4="English",Languages!A189,IF(Declaration!$I$4="French",Languages!B189,IF(Declaration!$I$4="Spanish",Languages!C189,IF(Declaration!$I$4="German",Languages!D189,IF(Declaration!$I$4="Chinese",Languages!E189,IF(Declaration!$I$4="Japanese",Languages!F189,IF(Declaration!$I$4="Portugese",Languages!G189)))))))</f>
        <v>Kongo</v>
      </c>
      <c r="C44" s="42" t="str">
        <f>IF(Declaration!$I$4="English",H44,IF(Declaration!$I$4="French",VLOOKUP($H44,Languages!$A$145:$G$149,2,FALSE),IF(Declaration!$I$4="Spanish",VLOOKUP($H44,Languages!$A$145:$G$149,3,FALSE),IF(Declaration!$I$4="German",VLOOKUP($H44,Languages!$A$145:$G$149,4,FALSE),IF(Declaration!$I$4="Chinese",VLOOKUP($H44,Languages!$A$145:$G$149,5,FALSE),IF(Declaration!$I$4="Japanese",VLOOKUP($H44,Languages!$A$145:$G$149,6,FALSE),IF(Declaration!$I$4="Portugese",VLOOKUP($H44,Languages!$A$145:$G$149,7,FALSE))))))))</f>
        <v>Ebene 2</v>
      </c>
      <c r="D44" s="77" t="s">
        <v>1</v>
      </c>
      <c r="E44" s="98"/>
      <c r="H44" s="42" t="s">
        <v>2899</v>
      </c>
    </row>
    <row r="45" spans="2:8">
      <c r="B45" s="42" t="str">
        <f>IF(Declaration!$I$4="English",Languages!A190,IF(Declaration!$I$4="French",Languages!B190,IF(Declaration!$I$4="Spanish",Languages!C190,IF(Declaration!$I$4="German",Languages!D190,IF(Declaration!$I$4="Chinese",Languages!E190,IF(Declaration!$I$4="Japanese",Languages!F190,IF(Declaration!$I$4="Portugese",Languages!G190)))))))</f>
        <v>Kongo (Demokratische Republik)</v>
      </c>
      <c r="C45" s="42" t="str">
        <f>IF(Declaration!$I$4="English",H45,IF(Declaration!$I$4="French",VLOOKUP($H45,Languages!$A$145:$G$149,2,FALSE),IF(Declaration!$I$4="Spanish",VLOOKUP($H45,Languages!$A$145:$G$149,3,FALSE),IF(Declaration!$I$4="German",VLOOKUP($H45,Languages!$A$145:$G$149,4,FALSE),IF(Declaration!$I$4="Chinese",VLOOKUP($H45,Languages!$A$145:$G$149,5,FALSE),IF(Declaration!$I$4="Japanese",VLOOKUP($H45,Languages!$A$145:$G$149,6,FALSE),IF(Declaration!$I$4="Portugese",VLOOKUP($H45,Languages!$A$145:$G$149,7,FALSE))))))))</f>
        <v>Ebene 2 Beobachtungsliste</v>
      </c>
      <c r="D45" s="77" t="s">
        <v>1</v>
      </c>
      <c r="E45" s="98"/>
      <c r="H45" s="42" t="s">
        <v>2901</v>
      </c>
    </row>
    <row r="46" spans="2:8">
      <c r="B46" s="42" t="str">
        <f>IF(Declaration!$I$4="English",Languages!A191,IF(Declaration!$I$4="French",Languages!B191,IF(Declaration!$I$4="Spanish",Languages!C191,IF(Declaration!$I$4="German",Languages!D191,IF(Declaration!$I$4="Chinese",Languages!E191,IF(Declaration!$I$4="Japanese",Languages!F191,IF(Declaration!$I$4="Portugese",Languages!G191)))))))</f>
        <v>Costa Rica</v>
      </c>
      <c r="C46" s="42" t="str">
        <f>IF(Declaration!$I$4="English",H46,IF(Declaration!$I$4="French",VLOOKUP($H46,Languages!$A$145:$G$149,2,FALSE),IF(Declaration!$I$4="Spanish",VLOOKUP($H46,Languages!$A$145:$G$149,3,FALSE),IF(Declaration!$I$4="German",VLOOKUP($H46,Languages!$A$145:$G$149,4,FALSE),IF(Declaration!$I$4="Chinese",VLOOKUP($H46,Languages!$A$145:$G$149,5,FALSE),IF(Declaration!$I$4="Japanese",VLOOKUP($H46,Languages!$A$145:$G$149,6,FALSE),IF(Declaration!$I$4="Portugese",VLOOKUP($H46,Languages!$A$145:$G$149,7,FALSE))))))))</f>
        <v>Ebene 2</v>
      </c>
      <c r="D46" s="77" t="s">
        <v>1</v>
      </c>
      <c r="E46" s="98"/>
      <c r="H46" s="42" t="s">
        <v>2899</v>
      </c>
    </row>
    <row r="47" spans="2:8">
      <c r="B47" s="42" t="str">
        <f>IF(Declaration!$I$4="English",Languages!A192,IF(Declaration!$I$4="French",Languages!B192,IF(Declaration!$I$4="Spanish",Languages!C192,IF(Declaration!$I$4="German",Languages!D192,IF(Declaration!$I$4="Chinese",Languages!E192,IF(Declaration!$I$4="Japanese",Languages!F192,IF(Declaration!$I$4="Portugese",Languages!G192)))))))</f>
        <v>Elfenbeinküste</v>
      </c>
      <c r="C47" s="42" t="str">
        <f>IF(Declaration!$I$4="English",H47,IF(Declaration!$I$4="French",VLOOKUP($H47,Languages!$A$145:$G$149,2,FALSE),IF(Declaration!$I$4="Spanish",VLOOKUP($H47,Languages!$A$145:$G$149,3,FALSE),IF(Declaration!$I$4="German",VLOOKUP($H47,Languages!$A$145:$G$149,4,FALSE),IF(Declaration!$I$4="Chinese",VLOOKUP($H47,Languages!$A$145:$G$149,5,FALSE),IF(Declaration!$I$4="Japanese",VLOOKUP($H47,Languages!$A$145:$G$149,6,FALSE),IF(Declaration!$I$4="Portugese",VLOOKUP($H47,Languages!$A$145:$G$149,7,FALSE))))))))</f>
        <v>Ebene 2</v>
      </c>
      <c r="D47" s="77" t="s">
        <v>1</v>
      </c>
      <c r="E47" s="98"/>
      <c r="H47" s="42" t="s">
        <v>2899</v>
      </c>
    </row>
    <row r="48" spans="2:8">
      <c r="B48" s="42" t="str">
        <f>IF(Declaration!$I$4="English",Languages!A193,IF(Declaration!$I$4="French",Languages!B193,IF(Declaration!$I$4="Spanish",Languages!C193,IF(Declaration!$I$4="German",Languages!D193,IF(Declaration!$I$4="Chinese",Languages!E193,IF(Declaration!$I$4="Japanese",Languages!F193,IF(Declaration!$I$4="Portugese",Languages!G193)))))))</f>
        <v>Kroatien</v>
      </c>
      <c r="C48" s="42" t="str">
        <f>IF(Declaration!$I$4="English",H48,IF(Declaration!$I$4="French",VLOOKUP($H48,Languages!$A$145:$G$149,2,FALSE),IF(Declaration!$I$4="Spanish",VLOOKUP($H48,Languages!$A$145:$G$149,3,FALSE),IF(Declaration!$I$4="German",VLOOKUP($H48,Languages!$A$145:$G$149,4,FALSE),IF(Declaration!$I$4="Chinese",VLOOKUP($H48,Languages!$A$145:$G$149,5,FALSE),IF(Declaration!$I$4="Japanese",VLOOKUP($H48,Languages!$A$145:$G$149,6,FALSE),IF(Declaration!$I$4="Portugese",VLOOKUP($H48,Languages!$A$145:$G$149,7,FALSE))))))))</f>
        <v>Ebene 2</v>
      </c>
      <c r="D48" s="77" t="s">
        <v>1</v>
      </c>
      <c r="E48" s="98"/>
      <c r="H48" s="42" t="s">
        <v>2899</v>
      </c>
    </row>
    <row r="49" spans="2:8">
      <c r="B49" s="42" t="str">
        <f>IF(Declaration!$I$4="English",Languages!A194,IF(Declaration!$I$4="French",Languages!B194,IF(Declaration!$I$4="Spanish",Languages!C194,IF(Declaration!$I$4="German",Languages!D194,IF(Declaration!$I$4="Chinese",Languages!E194,IF(Declaration!$I$4="Japanese",Languages!F194,IF(Declaration!$I$4="Portugese",Languages!G194)))))))</f>
        <v>Kuba</v>
      </c>
      <c r="C49" s="42" t="str">
        <f>IF(Declaration!$I$4="English",H49,IF(Declaration!$I$4="French",VLOOKUP($H49,Languages!$A$145:$G$149,2,FALSE),IF(Declaration!$I$4="Spanish",VLOOKUP($H49,Languages!$A$145:$G$149,3,FALSE),IF(Declaration!$I$4="German",VLOOKUP($H49,Languages!$A$145:$G$149,4,FALSE),IF(Declaration!$I$4="Chinese",VLOOKUP($H49,Languages!$A$145:$G$149,5,FALSE),IF(Declaration!$I$4="Japanese",VLOOKUP($H49,Languages!$A$145:$G$149,6,FALSE),IF(Declaration!$I$4="Portugese",VLOOKUP($H49,Languages!$A$145:$G$149,7,FALSE))))))))</f>
        <v>Ebene 3</v>
      </c>
      <c r="D49" s="77" t="s">
        <v>1</v>
      </c>
      <c r="E49" s="98"/>
      <c r="H49" s="42" t="s">
        <v>2898</v>
      </c>
    </row>
    <row r="50" spans="2:8">
      <c r="B50" s="42" t="str">
        <f>IF(Declaration!$I$4="English",Languages!A195,IF(Declaration!$I$4="French",Languages!B195,IF(Declaration!$I$4="Spanish",Languages!C195,IF(Declaration!$I$4="German",Languages!D195,IF(Declaration!$I$4="Chinese",Languages!E195,IF(Declaration!$I$4="Japanese",Languages!F195,IF(Declaration!$I$4="Portugese",Languages!G195)))))))</f>
        <v>Curaçao</v>
      </c>
      <c r="C50" s="42" t="str">
        <f>IF(Declaration!$I$4="English",H50,IF(Declaration!$I$4="French",VLOOKUP($H50,Languages!$A$145:$G$149,2,FALSE),IF(Declaration!$I$4="Spanish",VLOOKUP($H50,Languages!$A$145:$G$149,3,FALSE),IF(Declaration!$I$4="German",VLOOKUP($H50,Languages!$A$145:$G$149,4,FALSE),IF(Declaration!$I$4="Chinese",VLOOKUP($H50,Languages!$A$145:$G$149,5,FALSE),IF(Declaration!$I$4="Japanese",VLOOKUP($H50,Languages!$A$145:$G$149,6,FALSE),IF(Declaration!$I$4="Portugese",VLOOKUP($H50,Languages!$A$145:$G$149,7,FALSE))))))))</f>
        <v>Ebene 2 Beobachtungsliste</v>
      </c>
      <c r="D50" s="77" t="s">
        <v>1</v>
      </c>
      <c r="E50" s="98"/>
      <c r="H50" s="42" t="s">
        <v>2901</v>
      </c>
    </row>
    <row r="51" spans="2:8">
      <c r="B51" s="42" t="str">
        <f>IF(Declaration!$I$4="English",Languages!A196,IF(Declaration!$I$4="French",Languages!B196,IF(Declaration!$I$4="Spanish",Languages!C196,IF(Declaration!$I$4="German",Languages!D196,IF(Declaration!$I$4="Chinese",Languages!E196,IF(Declaration!$I$4="Japanese",Languages!F196,IF(Declaration!$I$4="Portugese",Languages!G196)))))))</f>
        <v>Zypern</v>
      </c>
      <c r="C51" s="42" t="str">
        <f>IF(Declaration!$I$4="English",H51,IF(Declaration!$I$4="French",VLOOKUP($H51,Languages!$A$145:$G$149,2,FALSE),IF(Declaration!$I$4="Spanish",VLOOKUP($H51,Languages!$A$145:$G$149,3,FALSE),IF(Declaration!$I$4="German",VLOOKUP($H51,Languages!$A$145:$G$149,4,FALSE),IF(Declaration!$I$4="Chinese",VLOOKUP($H51,Languages!$A$145:$G$149,5,FALSE),IF(Declaration!$I$4="Japanese",VLOOKUP($H51,Languages!$A$145:$G$149,6,FALSE),IF(Declaration!$I$4="Portugese",VLOOKUP($H51,Languages!$A$145:$G$149,7,FALSE))))))))</f>
        <v>Ebene 1</v>
      </c>
      <c r="D51" s="77" t="s">
        <v>1</v>
      </c>
      <c r="E51" s="98"/>
      <c r="H51" s="42" t="s">
        <v>2900</v>
      </c>
    </row>
    <row r="52" spans="2:8">
      <c r="B52" s="42" t="str">
        <f>IF(Declaration!$I$4="English",Languages!A197,IF(Declaration!$I$4="French",Languages!B197,IF(Declaration!$I$4="Spanish",Languages!C197,IF(Declaration!$I$4="German",Languages!D197,IF(Declaration!$I$4="Chinese",Languages!E197,IF(Declaration!$I$4="Japanese",Languages!F197,IF(Declaration!$I$4="Portugese",Languages!G197)))))))</f>
        <v>Tschechische Republik</v>
      </c>
      <c r="C52" s="42" t="str">
        <f>IF(Declaration!$I$4="English",H52,IF(Declaration!$I$4="French",VLOOKUP($H52,Languages!$A$145:$G$149,2,FALSE),IF(Declaration!$I$4="Spanish",VLOOKUP($H52,Languages!$A$145:$G$149,3,FALSE),IF(Declaration!$I$4="German",VLOOKUP($H52,Languages!$A$145:$G$149,4,FALSE),IF(Declaration!$I$4="Chinese",VLOOKUP($H52,Languages!$A$145:$G$149,5,FALSE),IF(Declaration!$I$4="Japanese",VLOOKUP($H52,Languages!$A$145:$G$149,6,FALSE),IF(Declaration!$I$4="Portugese",VLOOKUP($H52,Languages!$A$145:$G$149,7,FALSE))))))))</f>
        <v>Ebene 1</v>
      </c>
      <c r="D52" s="77" t="s">
        <v>1</v>
      </c>
      <c r="E52" s="98"/>
      <c r="H52" s="42" t="s">
        <v>2900</v>
      </c>
    </row>
    <row r="53" spans="2:8">
      <c r="B53" s="42" t="str">
        <f>IF(Declaration!$I$4="English",Languages!A198,IF(Declaration!$I$4="French",Languages!B198,IF(Declaration!$I$4="Spanish",Languages!C198,IF(Declaration!$I$4="German",Languages!D198,IF(Declaration!$I$4="Chinese",Languages!E198,IF(Declaration!$I$4="Japanese",Languages!F198,IF(Declaration!$I$4="Portugese",Languages!G198)))))))</f>
        <v>Dänemark</v>
      </c>
      <c r="C53" s="42" t="str">
        <f>IF(Declaration!$I$4="English",H53,IF(Declaration!$I$4="French",VLOOKUP($H53,Languages!$A$145:$G$149,2,FALSE),IF(Declaration!$I$4="Spanish",VLOOKUP($H53,Languages!$A$145:$G$149,3,FALSE),IF(Declaration!$I$4="German",VLOOKUP($H53,Languages!$A$145:$G$149,4,FALSE),IF(Declaration!$I$4="Chinese",VLOOKUP($H53,Languages!$A$145:$G$149,5,FALSE),IF(Declaration!$I$4="Japanese",VLOOKUP($H53,Languages!$A$145:$G$149,6,FALSE),IF(Declaration!$I$4="Portugese",VLOOKUP($H53,Languages!$A$145:$G$149,7,FALSE))))))))</f>
        <v>Ebene 2</v>
      </c>
      <c r="D53" s="77" t="s">
        <v>1</v>
      </c>
      <c r="E53" s="98"/>
      <c r="H53" s="42" t="s">
        <v>2899</v>
      </c>
    </row>
    <row r="54" spans="2:8">
      <c r="B54" s="42" t="str">
        <f>IF(Declaration!$I$4="English",Languages!A199,IF(Declaration!$I$4="French",Languages!B199,IF(Declaration!$I$4="Spanish",Languages!C199,IF(Declaration!$I$4="German",Languages!D199,IF(Declaration!$I$4="Chinese",Languages!E199,IF(Declaration!$I$4="Japanese",Languages!F199,IF(Declaration!$I$4="Portugese",Languages!G199)))))))</f>
        <v>Dschibuti</v>
      </c>
      <c r="C54" s="42" t="str">
        <f>IF(Declaration!$I$4="English",H54,IF(Declaration!$I$4="French",VLOOKUP($H54,Languages!$A$145:$G$149,2,FALSE),IF(Declaration!$I$4="Spanish",VLOOKUP($H54,Languages!$A$145:$G$149,3,FALSE),IF(Declaration!$I$4="German",VLOOKUP($H54,Languages!$A$145:$G$149,4,FALSE),IF(Declaration!$I$4="Chinese",VLOOKUP($H54,Languages!$A$145:$G$149,5,FALSE),IF(Declaration!$I$4="Japanese",VLOOKUP($H54,Languages!$A$145:$G$149,6,FALSE),IF(Declaration!$I$4="Portugese",VLOOKUP($H54,Languages!$A$145:$G$149,7,FALSE))))))))</f>
        <v>Ebene 2</v>
      </c>
      <c r="D54" s="77" t="s">
        <v>1</v>
      </c>
      <c r="E54" s="98"/>
      <c r="H54" s="42" t="s">
        <v>2899</v>
      </c>
    </row>
    <row r="55" spans="2:8">
      <c r="B55" s="42" t="str">
        <f>IF(Declaration!$I$4="English",Languages!A200,IF(Declaration!$I$4="French",Languages!B200,IF(Declaration!$I$4="Spanish",Languages!C200,IF(Declaration!$I$4="German",Languages!D200,IF(Declaration!$I$4="Chinese",Languages!E200,IF(Declaration!$I$4="Japanese",Languages!F200,IF(Declaration!$I$4="Portugese",Languages!G200)))))))</f>
        <v>Dominikanische Republik</v>
      </c>
      <c r="C55" s="42" t="str">
        <f>IF(Declaration!$I$4="English",H55,IF(Declaration!$I$4="French",VLOOKUP($H55,Languages!$A$145:$G$149,2,FALSE),IF(Declaration!$I$4="Spanish",VLOOKUP($H55,Languages!$A$145:$G$149,3,FALSE),IF(Declaration!$I$4="German",VLOOKUP($H55,Languages!$A$145:$G$149,4,FALSE),IF(Declaration!$I$4="Chinese",VLOOKUP($H55,Languages!$A$145:$G$149,5,FALSE),IF(Declaration!$I$4="Japanese",VLOOKUP($H55,Languages!$A$145:$G$149,6,FALSE),IF(Declaration!$I$4="Portugese",VLOOKUP($H55,Languages!$A$145:$G$149,7,FALSE))))))))</f>
        <v>Ebene 2 Beobachtungsliste</v>
      </c>
      <c r="D55" s="77" t="s">
        <v>1</v>
      </c>
      <c r="E55" s="98"/>
      <c r="H55" s="42" t="s">
        <v>2901</v>
      </c>
    </row>
    <row r="56" spans="2:8">
      <c r="B56" s="42" t="str">
        <f>IF(Declaration!$I$4="English",Languages!A201,IF(Declaration!$I$4="French",Languages!B201,IF(Declaration!$I$4="Spanish",Languages!C201,IF(Declaration!$I$4="German",Languages!D201,IF(Declaration!$I$4="Chinese",Languages!E201,IF(Declaration!$I$4="Japanese",Languages!F201,IF(Declaration!$I$4="Portugese",Languages!G201)))))))</f>
        <v>Ecuador</v>
      </c>
      <c r="C56" s="42" t="str">
        <f>IF(Declaration!$I$4="English",H56,IF(Declaration!$I$4="French",VLOOKUP($H56,Languages!$A$145:$G$149,2,FALSE),IF(Declaration!$I$4="Spanish",VLOOKUP($H56,Languages!$A$145:$G$149,3,FALSE),IF(Declaration!$I$4="German",VLOOKUP($H56,Languages!$A$145:$G$149,4,FALSE),IF(Declaration!$I$4="Chinese",VLOOKUP($H56,Languages!$A$145:$G$149,5,FALSE),IF(Declaration!$I$4="Japanese",VLOOKUP($H56,Languages!$A$145:$G$149,6,FALSE),IF(Declaration!$I$4="Portugese",VLOOKUP($H56,Languages!$A$145:$G$149,7,FALSE))))))))</f>
        <v>Ebene 2</v>
      </c>
      <c r="D56" s="77" t="s">
        <v>1</v>
      </c>
      <c r="E56" s="98"/>
      <c r="H56" s="42" t="s">
        <v>2899</v>
      </c>
    </row>
    <row r="57" spans="2:8">
      <c r="B57" s="42" t="str">
        <f>IF(Declaration!$I$4="English",Languages!A202,IF(Declaration!$I$4="French",Languages!B202,IF(Declaration!$I$4="Spanish",Languages!C202,IF(Declaration!$I$4="German",Languages!D202,IF(Declaration!$I$4="Chinese",Languages!E202,IF(Declaration!$I$4="Japanese",Languages!F202,IF(Declaration!$I$4="Portugese",Languages!G202)))))))</f>
        <v>Ägypten</v>
      </c>
      <c r="C57" s="42" t="str">
        <f>IF(Declaration!$I$4="English",H57,IF(Declaration!$I$4="French",VLOOKUP($H57,Languages!$A$145:$G$149,2,FALSE),IF(Declaration!$I$4="Spanish",VLOOKUP($H57,Languages!$A$145:$G$149,3,FALSE),IF(Declaration!$I$4="German",VLOOKUP($H57,Languages!$A$145:$G$149,4,FALSE),IF(Declaration!$I$4="Chinese",VLOOKUP($H57,Languages!$A$145:$G$149,5,FALSE),IF(Declaration!$I$4="Japanese",VLOOKUP($H57,Languages!$A$145:$G$149,6,FALSE),IF(Declaration!$I$4="Portugese",VLOOKUP($H57,Languages!$A$145:$G$149,7,FALSE))))))))</f>
        <v>Ebene 2</v>
      </c>
      <c r="D57" s="77" t="s">
        <v>1</v>
      </c>
      <c r="E57" s="98"/>
      <c r="H57" s="42" t="s">
        <v>2899</v>
      </c>
    </row>
    <row r="58" spans="2:8">
      <c r="B58" s="42" t="str">
        <f>IF(Declaration!$I$4="English",Languages!A203,IF(Declaration!$I$4="French",Languages!B203,IF(Declaration!$I$4="Spanish",Languages!C203,IF(Declaration!$I$4="German",Languages!D203,IF(Declaration!$I$4="Chinese",Languages!E203,IF(Declaration!$I$4="Japanese",Languages!F203,IF(Declaration!$I$4="Portugese",Languages!G203)))))))</f>
        <v>El Salvador</v>
      </c>
      <c r="C58" s="42" t="str">
        <f>IF(Declaration!$I$4="English",H58,IF(Declaration!$I$4="French",VLOOKUP($H58,Languages!$A$145:$G$149,2,FALSE),IF(Declaration!$I$4="Spanish",VLOOKUP($H58,Languages!$A$145:$G$149,3,FALSE),IF(Declaration!$I$4="German",VLOOKUP($H58,Languages!$A$145:$G$149,4,FALSE),IF(Declaration!$I$4="Chinese",VLOOKUP($H58,Languages!$A$145:$G$149,5,FALSE),IF(Declaration!$I$4="Japanese",VLOOKUP($H58,Languages!$A$145:$G$149,6,FALSE),IF(Declaration!$I$4="Portugese",VLOOKUP($H58,Languages!$A$145:$G$149,7,FALSE))))))))</f>
        <v>Ebene 2</v>
      </c>
      <c r="D58" s="77" t="s">
        <v>1</v>
      </c>
      <c r="E58" s="98"/>
      <c r="H58" s="42" t="s">
        <v>2899</v>
      </c>
    </row>
    <row r="59" spans="2:8">
      <c r="B59" s="42" t="str">
        <f>IF(Declaration!$I$4="English",Languages!A204,IF(Declaration!$I$4="French",Languages!B204,IF(Declaration!$I$4="Spanish",Languages!C204,IF(Declaration!$I$4="German",Languages!D204,IF(Declaration!$I$4="Chinese",Languages!E204,IF(Declaration!$I$4="Japanese",Languages!F204,IF(Declaration!$I$4="Portugese",Languages!G204)))))))</f>
        <v>Äquatorialguinea</v>
      </c>
      <c r="C59" s="42" t="str">
        <f>IF(Declaration!$I$4="English",H59,IF(Declaration!$I$4="French",VLOOKUP($H59,Languages!$A$145:$G$149,2,FALSE),IF(Declaration!$I$4="Spanish",VLOOKUP($H59,Languages!$A$145:$G$149,3,FALSE),IF(Declaration!$I$4="German",VLOOKUP($H59,Languages!$A$145:$G$149,4,FALSE),IF(Declaration!$I$4="Chinese",VLOOKUP($H59,Languages!$A$145:$G$149,5,FALSE),IF(Declaration!$I$4="Japanese",VLOOKUP($H59,Languages!$A$145:$G$149,6,FALSE),IF(Declaration!$I$4="Portugese",VLOOKUP($H59,Languages!$A$145:$G$149,7,FALSE))))))))</f>
        <v>Ebene 2 Beobachtungsliste</v>
      </c>
      <c r="D59" s="77" t="s">
        <v>1</v>
      </c>
      <c r="E59" s="98"/>
      <c r="H59" s="42" t="s">
        <v>2901</v>
      </c>
    </row>
    <row r="60" spans="2:8">
      <c r="B60" s="42" t="str">
        <f>IF(Declaration!$I$4="English",Languages!A205,IF(Declaration!$I$4="French",Languages!B205,IF(Declaration!$I$4="Spanish",Languages!C205,IF(Declaration!$I$4="German",Languages!D205,IF(Declaration!$I$4="Chinese",Languages!E205,IF(Declaration!$I$4="Japanese",Languages!F205,IF(Declaration!$I$4="Portugese",Languages!G205)))))))</f>
        <v>Eritrea</v>
      </c>
      <c r="C60" s="42" t="str">
        <f>IF(Declaration!$I$4="English",H60,IF(Declaration!$I$4="French",VLOOKUP($H60,Languages!$A$145:$G$149,2,FALSE),IF(Declaration!$I$4="Spanish",VLOOKUP($H60,Languages!$A$145:$G$149,3,FALSE),IF(Declaration!$I$4="German",VLOOKUP($H60,Languages!$A$145:$G$149,4,FALSE),IF(Declaration!$I$4="Chinese",VLOOKUP($H60,Languages!$A$145:$G$149,5,FALSE),IF(Declaration!$I$4="Japanese",VLOOKUP($H60,Languages!$A$145:$G$149,6,FALSE),IF(Declaration!$I$4="Portugese",VLOOKUP($H60,Languages!$A$145:$G$149,7,FALSE))))))))</f>
        <v>Ebene 3</v>
      </c>
      <c r="D60" s="77" t="s">
        <v>1</v>
      </c>
      <c r="E60" s="98"/>
      <c r="H60" s="42" t="s">
        <v>2898</v>
      </c>
    </row>
    <row r="61" spans="2:8">
      <c r="B61" s="42" t="str">
        <f>IF(Declaration!$I$4="English",Languages!A206,IF(Declaration!$I$4="French",Languages!B206,IF(Declaration!$I$4="Spanish",Languages!C206,IF(Declaration!$I$4="German",Languages!D206,IF(Declaration!$I$4="Chinese",Languages!E206,IF(Declaration!$I$4="Japanese",Languages!F206,IF(Declaration!$I$4="Portugese",Languages!G206)))))))</f>
        <v>Estland</v>
      </c>
      <c r="C61" s="42" t="str">
        <f>IF(Declaration!$I$4="English",H61,IF(Declaration!$I$4="French",VLOOKUP($H61,Languages!$A$145:$G$149,2,FALSE),IF(Declaration!$I$4="Spanish",VLOOKUP($H61,Languages!$A$145:$G$149,3,FALSE),IF(Declaration!$I$4="German",VLOOKUP($H61,Languages!$A$145:$G$149,4,FALSE),IF(Declaration!$I$4="Chinese",VLOOKUP($H61,Languages!$A$145:$G$149,5,FALSE),IF(Declaration!$I$4="Japanese",VLOOKUP($H61,Languages!$A$145:$G$149,6,FALSE),IF(Declaration!$I$4="Portugese",VLOOKUP($H61,Languages!$A$145:$G$149,7,FALSE))))))))</f>
        <v>Ebene 1</v>
      </c>
      <c r="D61" s="77" t="s">
        <v>1</v>
      </c>
      <c r="E61" s="98"/>
      <c r="H61" s="42" t="s">
        <v>2900</v>
      </c>
    </row>
    <row r="62" spans="2:8">
      <c r="B62" s="42" t="str">
        <f>IF(Declaration!$I$4="English",Languages!A207,IF(Declaration!$I$4="French",Languages!B207,IF(Declaration!$I$4="Spanish",Languages!C207,IF(Declaration!$I$4="German",Languages!D207,IF(Declaration!$I$4="Chinese",Languages!E207,IF(Declaration!$I$4="Japanese",Languages!F207,IF(Declaration!$I$4="Portugese",Languages!G207)))))))</f>
        <v>Eswatini</v>
      </c>
      <c r="C62" s="42" t="str">
        <f>IF(Declaration!$I$4="English",H62,IF(Declaration!$I$4="French",VLOOKUP($H62,Languages!$A$145:$G$149,2,FALSE),IF(Declaration!$I$4="Spanish",VLOOKUP($H62,Languages!$A$145:$G$149,3,FALSE),IF(Declaration!$I$4="German",VLOOKUP($H62,Languages!$A$145:$G$149,4,FALSE),IF(Declaration!$I$4="Chinese",VLOOKUP($H62,Languages!$A$145:$G$149,5,FALSE),IF(Declaration!$I$4="Japanese",VLOOKUP($H62,Languages!$A$145:$G$149,6,FALSE),IF(Declaration!$I$4="Portugese",VLOOKUP($H62,Languages!$A$145:$G$149,7,FALSE))))))))</f>
        <v>Ebene 2</v>
      </c>
      <c r="D62" s="77" t="s">
        <v>1</v>
      </c>
      <c r="E62" s="98"/>
      <c r="H62" s="42" t="s">
        <v>2899</v>
      </c>
    </row>
    <row r="63" spans="2:8">
      <c r="B63" s="42" t="str">
        <f>IF(Declaration!$I$4="English",Languages!A208,IF(Declaration!$I$4="French",Languages!B208,IF(Declaration!$I$4="Spanish",Languages!C208,IF(Declaration!$I$4="German",Languages!D208,IF(Declaration!$I$4="Chinese",Languages!E208,IF(Declaration!$I$4="Japanese",Languages!F208,IF(Declaration!$I$4="Portugese",Languages!G208)))))))</f>
        <v>Äthiopien</v>
      </c>
      <c r="C63" s="42" t="str">
        <f>IF(Declaration!$I$4="English",H63,IF(Declaration!$I$4="French",VLOOKUP($H63,Languages!$A$145:$G$149,2,FALSE),IF(Declaration!$I$4="Spanish",VLOOKUP($H63,Languages!$A$145:$G$149,3,FALSE),IF(Declaration!$I$4="German",VLOOKUP($H63,Languages!$A$145:$G$149,4,FALSE),IF(Declaration!$I$4="Chinese",VLOOKUP($H63,Languages!$A$145:$G$149,5,FALSE),IF(Declaration!$I$4="Japanese",VLOOKUP($H63,Languages!$A$145:$G$149,6,FALSE),IF(Declaration!$I$4="Portugese",VLOOKUP($H63,Languages!$A$145:$G$149,7,FALSE))))))))</f>
        <v>Ebene 2</v>
      </c>
      <c r="D63" s="77" t="s">
        <v>1</v>
      </c>
      <c r="E63" s="98"/>
      <c r="H63" s="42" t="s">
        <v>2899</v>
      </c>
    </row>
    <row r="64" spans="2:8">
      <c r="B64" s="42" t="str">
        <f>IF(Declaration!$I$4="English",Languages!A209,IF(Declaration!$I$4="French",Languages!B209,IF(Declaration!$I$4="Spanish",Languages!C209,IF(Declaration!$I$4="German",Languages!D209,IF(Declaration!$I$4="Chinese",Languages!E209,IF(Declaration!$I$4="Japanese",Languages!F209,IF(Declaration!$I$4="Portugese",Languages!G209)))))))</f>
        <v>Fidschi</v>
      </c>
      <c r="C64" s="42" t="str">
        <f>IF(Declaration!$I$4="English",H64,IF(Declaration!$I$4="French",VLOOKUP($H64,Languages!$A$145:$G$149,2,FALSE),IF(Declaration!$I$4="Spanish",VLOOKUP($H64,Languages!$A$145:$G$149,3,FALSE),IF(Declaration!$I$4="German",VLOOKUP($H64,Languages!$A$145:$G$149,4,FALSE),IF(Declaration!$I$4="Chinese",VLOOKUP($H64,Languages!$A$145:$G$149,5,FALSE),IF(Declaration!$I$4="Japanese",VLOOKUP($H64,Languages!$A$145:$G$149,6,FALSE),IF(Declaration!$I$4="Portugese",VLOOKUP($H64,Languages!$A$145:$G$149,7,FALSE))))))))</f>
        <v>Ebene 2 Beobachtungsliste</v>
      </c>
      <c r="D64" s="77" t="s">
        <v>1</v>
      </c>
      <c r="E64" s="98"/>
      <c r="H64" s="42" t="s">
        <v>2901</v>
      </c>
    </row>
    <row r="65" spans="2:8">
      <c r="B65" s="42" t="str">
        <f>IF(Declaration!$I$4="English",Languages!A210,IF(Declaration!$I$4="French",Languages!B210,IF(Declaration!$I$4="Spanish",Languages!C210,IF(Declaration!$I$4="German",Languages!D210,IF(Declaration!$I$4="Chinese",Languages!E210,IF(Declaration!$I$4="Japanese",Languages!F210,IF(Declaration!$I$4="Portugese",Languages!G210)))))))</f>
        <v>Finnland</v>
      </c>
      <c r="C65" s="42" t="str">
        <f>IF(Declaration!$I$4="English",H65,IF(Declaration!$I$4="French",VLOOKUP($H65,Languages!$A$145:$G$149,2,FALSE),IF(Declaration!$I$4="Spanish",VLOOKUP($H65,Languages!$A$145:$G$149,3,FALSE),IF(Declaration!$I$4="German",VLOOKUP($H65,Languages!$A$145:$G$149,4,FALSE),IF(Declaration!$I$4="Chinese",VLOOKUP($H65,Languages!$A$145:$G$149,5,FALSE),IF(Declaration!$I$4="Japanese",VLOOKUP($H65,Languages!$A$145:$G$149,6,FALSE),IF(Declaration!$I$4="Portugese",VLOOKUP($H65,Languages!$A$145:$G$149,7,FALSE))))))))</f>
        <v>Ebene 1</v>
      </c>
      <c r="D65" s="77" t="s">
        <v>1</v>
      </c>
      <c r="E65" s="98"/>
      <c r="H65" s="42" t="s">
        <v>2900</v>
      </c>
    </row>
    <row r="66" spans="2:8">
      <c r="B66" s="42" t="str">
        <f>IF(Declaration!$I$4="English",Languages!A211,IF(Declaration!$I$4="French",Languages!B211,IF(Declaration!$I$4="Spanish",Languages!C211,IF(Declaration!$I$4="German",Languages!D211,IF(Declaration!$I$4="Chinese",Languages!E211,IF(Declaration!$I$4="Japanese",Languages!F211,IF(Declaration!$I$4="Portugese",Languages!G211)))))))</f>
        <v>Frankreich</v>
      </c>
      <c r="C66" s="42" t="str">
        <f>IF(Declaration!$I$4="English",H66,IF(Declaration!$I$4="French",VLOOKUP($H66,Languages!$A$145:$G$149,2,FALSE),IF(Declaration!$I$4="Spanish",VLOOKUP($H66,Languages!$A$145:$G$149,3,FALSE),IF(Declaration!$I$4="German",VLOOKUP($H66,Languages!$A$145:$G$149,4,FALSE),IF(Declaration!$I$4="Chinese",VLOOKUP($H66,Languages!$A$145:$G$149,5,FALSE),IF(Declaration!$I$4="Japanese",VLOOKUP($H66,Languages!$A$145:$G$149,6,FALSE),IF(Declaration!$I$4="Portugese",VLOOKUP($H66,Languages!$A$145:$G$149,7,FALSE))))))))</f>
        <v>Ebene 1</v>
      </c>
      <c r="D66" s="77" t="s">
        <v>1</v>
      </c>
      <c r="E66" s="98"/>
      <c r="H66" s="42" t="s">
        <v>2900</v>
      </c>
    </row>
    <row r="67" spans="2:8">
      <c r="B67" s="42" t="str">
        <f>IF(Declaration!$I$4="English",Languages!A212,IF(Declaration!$I$4="French",Languages!B212,IF(Declaration!$I$4="Spanish",Languages!C212,IF(Declaration!$I$4="German",Languages!D212,IF(Declaration!$I$4="Chinese",Languages!E212,IF(Declaration!$I$4="Japanese",Languages!F212,IF(Declaration!$I$4="Portugese",Languages!G212)))))))</f>
        <v>Gabun</v>
      </c>
      <c r="C67" s="42" t="str">
        <f>IF(Declaration!$I$4="English",H67,IF(Declaration!$I$4="French",VLOOKUP($H67,Languages!$A$145:$G$149,2,FALSE),IF(Declaration!$I$4="Spanish",VLOOKUP($H67,Languages!$A$145:$G$149,3,FALSE),IF(Declaration!$I$4="German",VLOOKUP($H67,Languages!$A$145:$G$149,4,FALSE),IF(Declaration!$I$4="Chinese",VLOOKUP($H67,Languages!$A$145:$G$149,5,FALSE),IF(Declaration!$I$4="Japanese",VLOOKUP($H67,Languages!$A$145:$G$149,6,FALSE),IF(Declaration!$I$4="Portugese",VLOOKUP($H67,Languages!$A$145:$G$149,7,FALSE))))))))</f>
        <v>Ebene 2</v>
      </c>
      <c r="D67" s="77" t="s">
        <v>1</v>
      </c>
      <c r="E67" s="98"/>
      <c r="H67" s="42" t="s">
        <v>2899</v>
      </c>
    </row>
    <row r="68" spans="2:8">
      <c r="B68" s="42" t="str">
        <f>IF(Declaration!$I$4="English",Languages!A213,IF(Declaration!$I$4="French",Languages!B213,IF(Declaration!$I$4="Spanish",Languages!C213,IF(Declaration!$I$4="German",Languages!D213,IF(Declaration!$I$4="Chinese",Languages!E213,IF(Declaration!$I$4="Japanese",Languages!F213,IF(Declaration!$I$4="Portugese",Languages!G213)))))))</f>
        <v>Gambia</v>
      </c>
      <c r="C68" s="42" t="str">
        <f>IF(Declaration!$I$4="English",H68,IF(Declaration!$I$4="French",VLOOKUP($H68,Languages!$A$145:$G$149,2,FALSE),IF(Declaration!$I$4="Spanish",VLOOKUP($H68,Languages!$A$145:$G$149,3,FALSE),IF(Declaration!$I$4="German",VLOOKUP($H68,Languages!$A$145:$G$149,4,FALSE),IF(Declaration!$I$4="Chinese",VLOOKUP($H68,Languages!$A$145:$G$149,5,FALSE),IF(Declaration!$I$4="Japanese",VLOOKUP($H68,Languages!$A$145:$G$149,6,FALSE),IF(Declaration!$I$4="Portugese",VLOOKUP($H68,Languages!$A$145:$G$149,7,FALSE))))))))</f>
        <v>Ebene 2 Beobachtungsliste</v>
      </c>
      <c r="D68" s="77" t="s">
        <v>1</v>
      </c>
      <c r="E68" s="98"/>
      <c r="H68" s="42" t="s">
        <v>2901</v>
      </c>
    </row>
    <row r="69" spans="2:8">
      <c r="B69" s="42" t="str">
        <f>IF(Declaration!$I$4="English",Languages!A214,IF(Declaration!$I$4="French",Languages!B214,IF(Declaration!$I$4="Spanish",Languages!C214,IF(Declaration!$I$4="German",Languages!D214,IF(Declaration!$I$4="Chinese",Languages!E214,IF(Declaration!$I$4="Japanese",Languages!F214,IF(Declaration!$I$4="Portugese",Languages!G214)))))))</f>
        <v>Georgien</v>
      </c>
      <c r="C69" s="42" t="str">
        <f>IF(Declaration!$I$4="English",H69,IF(Declaration!$I$4="French",VLOOKUP($H69,Languages!$A$145:$G$149,2,FALSE),IF(Declaration!$I$4="Spanish",VLOOKUP($H69,Languages!$A$145:$G$149,3,FALSE),IF(Declaration!$I$4="German",VLOOKUP($H69,Languages!$A$145:$G$149,4,FALSE),IF(Declaration!$I$4="Chinese",VLOOKUP($H69,Languages!$A$145:$G$149,5,FALSE),IF(Declaration!$I$4="Japanese",VLOOKUP($H69,Languages!$A$145:$G$149,6,FALSE),IF(Declaration!$I$4="Portugese",VLOOKUP($H69,Languages!$A$145:$G$149,7,FALSE))))))))</f>
        <v>Ebene 1</v>
      </c>
      <c r="D69" s="77" t="s">
        <v>1</v>
      </c>
      <c r="E69" s="98"/>
      <c r="H69" s="42" t="s">
        <v>2900</v>
      </c>
    </row>
    <row r="70" spans="2:8">
      <c r="B70" s="42" t="str">
        <f>IF(Declaration!$I$4="English",Languages!A215,IF(Declaration!$I$4="French",Languages!B215,IF(Declaration!$I$4="Spanish",Languages!C215,IF(Declaration!$I$4="German",Languages!D215,IF(Declaration!$I$4="Chinese",Languages!E215,IF(Declaration!$I$4="Japanese",Languages!F215,IF(Declaration!$I$4="Portugese",Languages!G215)))))))</f>
        <v>Deutschland</v>
      </c>
      <c r="C70" s="42" t="str">
        <f>IF(Declaration!$I$4="English",H70,IF(Declaration!$I$4="French",VLOOKUP($H70,Languages!$A$145:$G$149,2,FALSE),IF(Declaration!$I$4="Spanish",VLOOKUP($H70,Languages!$A$145:$G$149,3,FALSE),IF(Declaration!$I$4="German",VLOOKUP($H70,Languages!$A$145:$G$149,4,FALSE),IF(Declaration!$I$4="Chinese",VLOOKUP($H70,Languages!$A$145:$G$149,5,FALSE),IF(Declaration!$I$4="Japanese",VLOOKUP($H70,Languages!$A$145:$G$149,6,FALSE),IF(Declaration!$I$4="Portugese",VLOOKUP($H70,Languages!$A$145:$G$149,7,FALSE))))))))</f>
        <v>Ebene 2</v>
      </c>
      <c r="D70" s="77" t="s">
        <v>3574</v>
      </c>
      <c r="E70" s="98"/>
      <c r="H70" s="42" t="s">
        <v>2899</v>
      </c>
    </row>
    <row r="71" spans="2:8">
      <c r="B71" s="42" t="str">
        <f>IF(Declaration!$I$4="English",Languages!A216,IF(Declaration!$I$4="French",Languages!B216,IF(Declaration!$I$4="Spanish",Languages!C216,IF(Declaration!$I$4="German",Languages!D216,IF(Declaration!$I$4="Chinese",Languages!E216,IF(Declaration!$I$4="Japanese",Languages!F216,IF(Declaration!$I$4="Portugese",Languages!G216)))))))</f>
        <v>Ghana</v>
      </c>
      <c r="C71" s="42" t="str">
        <f>IF(Declaration!$I$4="English",H71,IF(Declaration!$I$4="French",VLOOKUP($H71,Languages!$A$145:$G$149,2,FALSE),IF(Declaration!$I$4="Spanish",VLOOKUP($H71,Languages!$A$145:$G$149,3,FALSE),IF(Declaration!$I$4="German",VLOOKUP($H71,Languages!$A$145:$G$149,4,FALSE),IF(Declaration!$I$4="Chinese",VLOOKUP($H71,Languages!$A$145:$G$149,5,FALSE),IF(Declaration!$I$4="Japanese",VLOOKUP($H71,Languages!$A$145:$G$149,6,FALSE),IF(Declaration!$I$4="Portugese",VLOOKUP($H71,Languages!$A$145:$G$149,7,FALSE))))))))</f>
        <v>Ebene 2</v>
      </c>
      <c r="D71" s="77" t="s">
        <v>1</v>
      </c>
      <c r="E71" s="98"/>
      <c r="H71" s="42" t="s">
        <v>2899</v>
      </c>
    </row>
    <row r="72" spans="2:8">
      <c r="B72" s="42" t="str">
        <f>IF(Declaration!$I$4="English",Languages!A217,IF(Declaration!$I$4="French",Languages!B217,IF(Declaration!$I$4="Spanish",Languages!C217,IF(Declaration!$I$4="German",Languages!D217,IF(Declaration!$I$4="Chinese",Languages!E217,IF(Declaration!$I$4="Japanese",Languages!F217,IF(Declaration!$I$4="Portugese",Languages!G217)))))))</f>
        <v>Griechenland</v>
      </c>
      <c r="C72" s="42" t="str">
        <f>IF(Declaration!$I$4="English",H72,IF(Declaration!$I$4="French",VLOOKUP($H72,Languages!$A$145:$G$149,2,FALSE),IF(Declaration!$I$4="Spanish",VLOOKUP($H72,Languages!$A$145:$G$149,3,FALSE),IF(Declaration!$I$4="German",VLOOKUP($H72,Languages!$A$145:$G$149,4,FALSE),IF(Declaration!$I$4="Chinese",VLOOKUP($H72,Languages!$A$145:$G$149,5,FALSE),IF(Declaration!$I$4="Japanese",VLOOKUP($H72,Languages!$A$145:$G$149,6,FALSE),IF(Declaration!$I$4="Portugese",VLOOKUP($H72,Languages!$A$145:$G$149,7,FALSE))))))))</f>
        <v>Ebene 2</v>
      </c>
      <c r="D72" s="77" t="s">
        <v>1</v>
      </c>
      <c r="E72" s="98"/>
      <c r="H72" s="42" t="s">
        <v>2899</v>
      </c>
    </row>
    <row r="73" spans="2:8">
      <c r="B73" s="42" t="str">
        <f>IF(Declaration!$I$4="English",Languages!A218,IF(Declaration!$I$4="French",Languages!B218,IF(Declaration!$I$4="Spanish",Languages!C218,IF(Declaration!$I$4="German",Languages!D218,IF(Declaration!$I$4="Chinese",Languages!E218,IF(Declaration!$I$4="Japanese",Languages!F218,IF(Declaration!$I$4="Portugese",Languages!G218)))))))</f>
        <v>Guatemala</v>
      </c>
      <c r="C73" s="42" t="str">
        <f>IF(Declaration!$I$4="English",H73,IF(Declaration!$I$4="French",VLOOKUP($H73,Languages!$A$145:$G$149,2,FALSE),IF(Declaration!$I$4="Spanish",VLOOKUP($H73,Languages!$A$145:$G$149,3,FALSE),IF(Declaration!$I$4="German",VLOOKUP($H73,Languages!$A$145:$G$149,4,FALSE),IF(Declaration!$I$4="Chinese",VLOOKUP($H73,Languages!$A$145:$G$149,5,FALSE),IF(Declaration!$I$4="Japanese",VLOOKUP($H73,Languages!$A$145:$G$149,6,FALSE),IF(Declaration!$I$4="Portugese",VLOOKUP($H73,Languages!$A$145:$G$149,7,FALSE))))))))</f>
        <v>Ebene 2</v>
      </c>
      <c r="D73" s="77" t="s">
        <v>1</v>
      </c>
      <c r="E73" s="98"/>
      <c r="H73" s="42" t="s">
        <v>2899</v>
      </c>
    </row>
    <row r="74" spans="2:8">
      <c r="B74" s="42" t="str">
        <f>IF(Declaration!$I$4="English",Languages!A219,IF(Declaration!$I$4="French",Languages!B219,IF(Declaration!$I$4="Spanish",Languages!C219,IF(Declaration!$I$4="German",Languages!D219,IF(Declaration!$I$4="Chinese",Languages!E219,IF(Declaration!$I$4="Japanese",Languages!F219,IF(Declaration!$I$4="Portugese",Languages!G219)))))))</f>
        <v>Guinea</v>
      </c>
      <c r="C74" s="42" t="str">
        <f>IF(Declaration!$I$4="English",H74,IF(Declaration!$I$4="French",VLOOKUP($H74,Languages!$A$145:$G$149,2,FALSE),IF(Declaration!$I$4="Spanish",VLOOKUP($H74,Languages!$A$145:$G$149,3,FALSE),IF(Declaration!$I$4="German",VLOOKUP($H74,Languages!$A$145:$G$149,4,FALSE),IF(Declaration!$I$4="Chinese",VLOOKUP($H74,Languages!$A$145:$G$149,5,FALSE),IF(Declaration!$I$4="Japanese",VLOOKUP($H74,Languages!$A$145:$G$149,6,FALSE),IF(Declaration!$I$4="Portugese",VLOOKUP($H74,Languages!$A$145:$G$149,7,FALSE))))))))</f>
        <v>Ebene 2 Beobachtungsliste</v>
      </c>
      <c r="D74" s="77" t="s">
        <v>1</v>
      </c>
      <c r="E74" s="98"/>
      <c r="H74" s="42" t="s">
        <v>2901</v>
      </c>
    </row>
    <row r="75" spans="2:8">
      <c r="B75" s="42" t="str">
        <f>IF(Declaration!$I$4="English",Languages!A220,IF(Declaration!$I$4="French",Languages!B220,IF(Declaration!$I$4="Spanish",Languages!C220,IF(Declaration!$I$4="German",Languages!D220,IF(Declaration!$I$4="Chinese",Languages!E220,IF(Declaration!$I$4="Japanese",Languages!F220,IF(Declaration!$I$4="Portugese",Languages!G220)))))))</f>
        <v>Guinea-Bissau</v>
      </c>
      <c r="C75" s="42" t="str">
        <f>IF(Declaration!$I$4="English",H75,IF(Declaration!$I$4="French",VLOOKUP($H75,Languages!$A$145:$G$149,2,FALSE),IF(Declaration!$I$4="Spanish",VLOOKUP($H75,Languages!$A$145:$G$149,3,FALSE),IF(Declaration!$I$4="German",VLOOKUP($H75,Languages!$A$145:$G$149,4,FALSE),IF(Declaration!$I$4="Chinese",VLOOKUP($H75,Languages!$A$145:$G$149,5,FALSE),IF(Declaration!$I$4="Japanese",VLOOKUP($H75,Languages!$A$145:$G$149,6,FALSE),IF(Declaration!$I$4="Portugese",VLOOKUP($H75,Languages!$A$145:$G$149,7,FALSE))))))))</f>
        <v>Ebene 2 Beobachtungsliste</v>
      </c>
      <c r="D75" s="77" t="s">
        <v>1</v>
      </c>
      <c r="E75" s="98"/>
      <c r="H75" s="42" t="s">
        <v>2901</v>
      </c>
    </row>
    <row r="76" spans="2:8">
      <c r="B76" s="42" t="str">
        <f>IF(Declaration!$I$4="English",Languages!A221,IF(Declaration!$I$4="French",Languages!B221,IF(Declaration!$I$4="Spanish",Languages!C221,IF(Declaration!$I$4="German",Languages!D221,IF(Declaration!$I$4="Chinese",Languages!E221,IF(Declaration!$I$4="Japanese",Languages!F221,IF(Declaration!$I$4="Portugese",Languages!G221)))))))</f>
        <v>Guyana</v>
      </c>
      <c r="C76" s="42" t="str">
        <f>IF(Declaration!$I$4="English",H76,IF(Declaration!$I$4="French",VLOOKUP($H76,Languages!$A$145:$G$149,2,FALSE),IF(Declaration!$I$4="Spanish",VLOOKUP($H76,Languages!$A$145:$G$149,3,FALSE),IF(Declaration!$I$4="German",VLOOKUP($H76,Languages!$A$145:$G$149,4,FALSE),IF(Declaration!$I$4="Chinese",VLOOKUP($H76,Languages!$A$145:$G$149,5,FALSE),IF(Declaration!$I$4="Japanese",VLOOKUP($H76,Languages!$A$145:$G$149,6,FALSE),IF(Declaration!$I$4="Portugese",VLOOKUP($H76,Languages!$A$145:$G$149,7,FALSE))))))))</f>
        <v>Ebene 1</v>
      </c>
      <c r="D76" s="77" t="s">
        <v>1</v>
      </c>
      <c r="E76" s="98"/>
      <c r="H76" s="42" t="s">
        <v>2900</v>
      </c>
    </row>
    <row r="77" spans="2:8">
      <c r="B77" s="42" t="str">
        <f>IF(Declaration!$I$4="English",Languages!A222,IF(Declaration!$I$4="French",Languages!B222,IF(Declaration!$I$4="Spanish",Languages!C222,IF(Declaration!$I$4="German",Languages!D222,IF(Declaration!$I$4="Chinese",Languages!E222,IF(Declaration!$I$4="Japanese",Languages!F222,IF(Declaration!$I$4="Portugese",Languages!G222)))))))</f>
        <v>Haiti</v>
      </c>
      <c r="C77" s="42" t="str">
        <f>IF(Declaration!$I$4="English",H77,IF(Declaration!$I$4="French",VLOOKUP($H77,Languages!$A$145:$G$149,2,FALSE),IF(Declaration!$I$4="Spanish",VLOOKUP($H77,Languages!$A$145:$G$149,3,FALSE),IF(Declaration!$I$4="German",VLOOKUP($H77,Languages!$A$145:$G$149,4,FALSE),IF(Declaration!$I$4="Chinese",VLOOKUP($H77,Languages!$A$145:$G$149,5,FALSE),IF(Declaration!$I$4="Japanese",VLOOKUP($H77,Languages!$A$145:$G$149,6,FALSE),IF(Declaration!$I$4="Portugese",VLOOKUP($H77,Languages!$A$145:$G$149,7,FALSE))))))))</f>
        <v>Ebene 2</v>
      </c>
      <c r="D77" s="77" t="s">
        <v>1</v>
      </c>
      <c r="E77" s="98"/>
      <c r="H77" s="42" t="s">
        <v>2899</v>
      </c>
    </row>
    <row r="78" spans="2:8">
      <c r="B78" s="42" t="str">
        <f>IF(Declaration!$I$4="English",Languages!A223,IF(Declaration!$I$4="French",Languages!B223,IF(Declaration!$I$4="Spanish",Languages!C223,IF(Declaration!$I$4="German",Languages!D223,IF(Declaration!$I$4="Chinese",Languages!E223,IF(Declaration!$I$4="Japanese",Languages!F223,IF(Declaration!$I$4="Portugese",Languages!G223)))))))</f>
        <v>Honduras</v>
      </c>
      <c r="C78" s="42" t="str">
        <f>IF(Declaration!$I$4="English",H78,IF(Declaration!$I$4="French",VLOOKUP($H78,Languages!$A$145:$G$149,2,FALSE),IF(Declaration!$I$4="Spanish",VLOOKUP($H78,Languages!$A$145:$G$149,3,FALSE),IF(Declaration!$I$4="German",VLOOKUP($H78,Languages!$A$145:$G$149,4,FALSE),IF(Declaration!$I$4="Chinese",VLOOKUP($H78,Languages!$A$145:$G$149,5,FALSE),IF(Declaration!$I$4="Japanese",VLOOKUP($H78,Languages!$A$145:$G$149,6,FALSE),IF(Declaration!$I$4="Portugese",VLOOKUP($H78,Languages!$A$145:$G$149,7,FALSE))))))))</f>
        <v>Ebene 2</v>
      </c>
      <c r="D78" s="77" t="s">
        <v>1</v>
      </c>
      <c r="E78" s="98"/>
      <c r="H78" s="42" t="s">
        <v>2899</v>
      </c>
    </row>
    <row r="79" spans="2:8">
      <c r="B79" s="42" t="str">
        <f>IF(Declaration!$I$4="English",Languages!A224,IF(Declaration!$I$4="French",Languages!B224,IF(Declaration!$I$4="Spanish",Languages!C224,IF(Declaration!$I$4="German",Languages!D224,IF(Declaration!$I$4="Chinese",Languages!E224,IF(Declaration!$I$4="Japanese",Languages!F224,IF(Declaration!$I$4="Portugese",Languages!G224)))))))</f>
        <v>Hongkong</v>
      </c>
      <c r="C79" s="42" t="str">
        <f>IF(Declaration!$I$4="English",H79,IF(Declaration!$I$4="French",VLOOKUP($H79,Languages!$A$145:$G$149,2,FALSE),IF(Declaration!$I$4="Spanish",VLOOKUP($H79,Languages!$A$145:$G$149,3,FALSE),IF(Declaration!$I$4="German",VLOOKUP($H79,Languages!$A$145:$G$149,4,FALSE),IF(Declaration!$I$4="Chinese",VLOOKUP($H79,Languages!$A$145:$G$149,5,FALSE),IF(Declaration!$I$4="Japanese",VLOOKUP($H79,Languages!$A$145:$G$149,6,FALSE),IF(Declaration!$I$4="Portugese",VLOOKUP($H79,Languages!$A$145:$G$149,7,FALSE))))))))</f>
        <v>Ebene 2 Beobachtungsliste</v>
      </c>
      <c r="D79" s="77" t="s">
        <v>1</v>
      </c>
      <c r="E79" s="98"/>
      <c r="H79" s="42" t="s">
        <v>2901</v>
      </c>
    </row>
    <row r="80" spans="2:8">
      <c r="B80" s="42" t="str">
        <f>IF(Declaration!$I$4="English",Languages!A225,IF(Declaration!$I$4="French",Languages!B225,IF(Declaration!$I$4="Spanish",Languages!C225,IF(Declaration!$I$4="German",Languages!D225,IF(Declaration!$I$4="Chinese",Languages!E225,IF(Declaration!$I$4="Japanese",Languages!F225,IF(Declaration!$I$4="Portugese",Languages!G225)))))))</f>
        <v>Ungarn</v>
      </c>
      <c r="C80" s="42" t="str">
        <f>IF(Declaration!$I$4="English",H80,IF(Declaration!$I$4="French",VLOOKUP($H80,Languages!$A$145:$G$149,2,FALSE),IF(Declaration!$I$4="Spanish",VLOOKUP($H80,Languages!$A$145:$G$149,3,FALSE),IF(Declaration!$I$4="German",VLOOKUP($H80,Languages!$A$145:$G$149,4,FALSE),IF(Declaration!$I$4="Chinese",VLOOKUP($H80,Languages!$A$145:$G$149,5,FALSE),IF(Declaration!$I$4="Japanese",VLOOKUP($H80,Languages!$A$145:$G$149,6,FALSE),IF(Declaration!$I$4="Portugese",VLOOKUP($H80,Languages!$A$145:$G$149,7,FALSE))))))))</f>
        <v>Ebene 2</v>
      </c>
      <c r="D80" s="77" t="s">
        <v>1</v>
      </c>
      <c r="E80" s="98"/>
      <c r="H80" s="42" t="s">
        <v>2899</v>
      </c>
    </row>
    <row r="81" spans="2:8">
      <c r="B81" s="42" t="str">
        <f>IF(Declaration!$I$4="English",Languages!A226,IF(Declaration!$I$4="French",Languages!B226,IF(Declaration!$I$4="Spanish",Languages!C226,IF(Declaration!$I$4="German",Languages!D226,IF(Declaration!$I$4="Chinese",Languages!E226,IF(Declaration!$I$4="Japanese",Languages!F226,IF(Declaration!$I$4="Portugese",Languages!G226)))))))</f>
        <v>Island</v>
      </c>
      <c r="C81" s="42" t="str">
        <f>IF(Declaration!$I$4="English",H81,IF(Declaration!$I$4="French",VLOOKUP($H81,Languages!$A$145:$G$149,2,FALSE),IF(Declaration!$I$4="Spanish",VLOOKUP($H81,Languages!$A$145:$G$149,3,FALSE),IF(Declaration!$I$4="German",VLOOKUP($H81,Languages!$A$145:$G$149,4,FALSE),IF(Declaration!$I$4="Chinese",VLOOKUP($H81,Languages!$A$145:$G$149,5,FALSE),IF(Declaration!$I$4="Japanese",VLOOKUP($H81,Languages!$A$145:$G$149,6,FALSE),IF(Declaration!$I$4="Portugese",VLOOKUP($H81,Languages!$A$145:$G$149,7,FALSE))))))))</f>
        <v>Ebene 2</v>
      </c>
      <c r="D81" s="77" t="s">
        <v>1</v>
      </c>
      <c r="E81" s="98"/>
      <c r="H81" s="42" t="s">
        <v>2899</v>
      </c>
    </row>
    <row r="82" spans="2:8">
      <c r="B82" s="42" t="str">
        <f>IF(Declaration!$I$4="English",Languages!A227,IF(Declaration!$I$4="French",Languages!B227,IF(Declaration!$I$4="Spanish",Languages!C227,IF(Declaration!$I$4="German",Languages!D227,IF(Declaration!$I$4="Chinese",Languages!E227,IF(Declaration!$I$4="Japanese",Languages!F227,IF(Declaration!$I$4="Portugese",Languages!G227)))))))</f>
        <v>Indien</v>
      </c>
      <c r="C82" s="42" t="str">
        <f>IF(Declaration!$I$4="English",H82,IF(Declaration!$I$4="French",VLOOKUP($H82,Languages!$A$145:$G$149,2,FALSE),IF(Declaration!$I$4="Spanish",VLOOKUP($H82,Languages!$A$145:$G$149,3,FALSE),IF(Declaration!$I$4="German",VLOOKUP($H82,Languages!$A$145:$G$149,4,FALSE),IF(Declaration!$I$4="Chinese",VLOOKUP($H82,Languages!$A$145:$G$149,5,FALSE),IF(Declaration!$I$4="Japanese",VLOOKUP($H82,Languages!$A$145:$G$149,6,FALSE),IF(Declaration!$I$4="Portugese",VLOOKUP($H82,Languages!$A$145:$G$149,7,FALSE))))))))</f>
        <v>Ebene 2</v>
      </c>
      <c r="D82" s="77" t="s">
        <v>1</v>
      </c>
      <c r="E82" s="98"/>
      <c r="H82" s="42" t="s">
        <v>2899</v>
      </c>
    </row>
    <row r="83" spans="2:8">
      <c r="B83" s="42" t="str">
        <f>IF(Declaration!$I$4="English",Languages!A228,IF(Declaration!$I$4="French",Languages!B228,IF(Declaration!$I$4="Spanish",Languages!C228,IF(Declaration!$I$4="German",Languages!D228,IF(Declaration!$I$4="Chinese",Languages!E228,IF(Declaration!$I$4="Japanese",Languages!F228,IF(Declaration!$I$4="Portugese",Languages!G228)))))))</f>
        <v>Indonesien</v>
      </c>
      <c r="C83" s="42" t="str">
        <f>IF(Declaration!$I$4="English",H83,IF(Declaration!$I$4="French",VLOOKUP($H83,Languages!$A$145:$G$149,2,FALSE),IF(Declaration!$I$4="Spanish",VLOOKUP($H83,Languages!$A$145:$G$149,3,FALSE),IF(Declaration!$I$4="German",VLOOKUP($H83,Languages!$A$145:$G$149,4,FALSE),IF(Declaration!$I$4="Chinese",VLOOKUP($H83,Languages!$A$145:$G$149,5,FALSE),IF(Declaration!$I$4="Japanese",VLOOKUP($H83,Languages!$A$145:$G$149,6,FALSE),IF(Declaration!$I$4="Portugese",VLOOKUP($H83,Languages!$A$145:$G$149,7,FALSE))))))))</f>
        <v>Ebene 2</v>
      </c>
      <c r="D83" s="77" t="s">
        <v>1</v>
      </c>
      <c r="E83" s="98"/>
      <c r="H83" s="42" t="s">
        <v>2899</v>
      </c>
    </row>
    <row r="84" spans="2:8">
      <c r="B84" s="42" t="str">
        <f>IF(Declaration!$I$4="English",Languages!A229,IF(Declaration!$I$4="French",Languages!B229,IF(Declaration!$I$4="Spanish",Languages!C229,IF(Declaration!$I$4="German",Languages!D229,IF(Declaration!$I$4="Chinese",Languages!E229,IF(Declaration!$I$4="Japanese",Languages!F229,IF(Declaration!$I$4="Portugese",Languages!G229)))))))</f>
        <v>Iran (Islamische Republik)</v>
      </c>
      <c r="C84" s="42" t="str">
        <f>IF(Declaration!$I$4="English",H84,IF(Declaration!$I$4="French",VLOOKUP($H84,Languages!$A$145:$G$149,2,FALSE),IF(Declaration!$I$4="Spanish",VLOOKUP($H84,Languages!$A$145:$G$149,3,FALSE),IF(Declaration!$I$4="German",VLOOKUP($H84,Languages!$A$145:$G$149,4,FALSE),IF(Declaration!$I$4="Chinese",VLOOKUP($H84,Languages!$A$145:$G$149,5,FALSE),IF(Declaration!$I$4="Japanese",VLOOKUP($H84,Languages!$A$145:$G$149,6,FALSE),IF(Declaration!$I$4="Portugese",VLOOKUP($H84,Languages!$A$145:$G$149,7,FALSE))))))))</f>
        <v>Ebene 3</v>
      </c>
      <c r="D84" s="77" t="s">
        <v>1</v>
      </c>
      <c r="E84" s="98"/>
      <c r="H84" s="42" t="s">
        <v>2898</v>
      </c>
    </row>
    <row r="85" spans="2:8">
      <c r="B85" s="42" t="str">
        <f>IF(Declaration!$I$4="English",Languages!A230,IF(Declaration!$I$4="French",Languages!B230,IF(Declaration!$I$4="Spanish",Languages!C230,IF(Declaration!$I$4="German",Languages!D230,IF(Declaration!$I$4="Chinese",Languages!E230,IF(Declaration!$I$4="Japanese",Languages!F230,IF(Declaration!$I$4="Portugese",Languages!G230)))))))</f>
        <v>Irak</v>
      </c>
      <c r="C85" s="42" t="str">
        <f>IF(Declaration!$I$4="English",H85,IF(Declaration!$I$4="French",VLOOKUP($H85,Languages!$A$145:$G$149,2,FALSE),IF(Declaration!$I$4="Spanish",VLOOKUP($H85,Languages!$A$145:$G$149,3,FALSE),IF(Declaration!$I$4="German",VLOOKUP($H85,Languages!$A$145:$G$149,4,FALSE),IF(Declaration!$I$4="Chinese",VLOOKUP($H85,Languages!$A$145:$G$149,5,FALSE),IF(Declaration!$I$4="Japanese",VLOOKUP($H85,Languages!$A$145:$G$149,6,FALSE),IF(Declaration!$I$4="Portugese",VLOOKUP($H85,Languages!$A$145:$G$149,7,FALSE))))))))</f>
        <v>Ebene 2</v>
      </c>
      <c r="D85" s="77" t="s">
        <v>1</v>
      </c>
      <c r="E85" s="98"/>
      <c r="H85" s="42" t="s">
        <v>2899</v>
      </c>
    </row>
    <row r="86" spans="2:8">
      <c r="B86" s="42" t="str">
        <f>IF(Declaration!$I$4="English",Languages!A231,IF(Declaration!$I$4="French",Languages!B231,IF(Declaration!$I$4="Spanish",Languages!C231,IF(Declaration!$I$4="German",Languages!D231,IF(Declaration!$I$4="Chinese",Languages!E231,IF(Declaration!$I$4="Japanese",Languages!F231,IF(Declaration!$I$4="Portugese",Languages!G231)))))))</f>
        <v>Irland</v>
      </c>
      <c r="C86" s="42" t="str">
        <f>IF(Declaration!$I$4="English",H86,IF(Declaration!$I$4="French",VLOOKUP($H86,Languages!$A$145:$G$149,2,FALSE),IF(Declaration!$I$4="Spanish",VLOOKUP($H86,Languages!$A$145:$G$149,3,FALSE),IF(Declaration!$I$4="German",VLOOKUP($H86,Languages!$A$145:$G$149,4,FALSE),IF(Declaration!$I$4="Chinese",VLOOKUP($H86,Languages!$A$145:$G$149,5,FALSE),IF(Declaration!$I$4="Japanese",VLOOKUP($H86,Languages!$A$145:$G$149,6,FALSE),IF(Declaration!$I$4="Portugese",VLOOKUP($H86,Languages!$A$145:$G$149,7,FALSE))))))))</f>
        <v>Ebene 2 Beobachtungsliste</v>
      </c>
      <c r="D86" s="77" t="s">
        <v>1</v>
      </c>
      <c r="E86" s="98"/>
      <c r="H86" s="42" t="s">
        <v>2901</v>
      </c>
    </row>
    <row r="87" spans="2:8">
      <c r="B87" s="42" t="str">
        <f>IF(Declaration!$I$4="English",Languages!A232,IF(Declaration!$I$4="French",Languages!B232,IF(Declaration!$I$4="Spanish",Languages!C232,IF(Declaration!$I$4="German",Languages!D232,IF(Declaration!$I$4="Chinese",Languages!E232,IF(Declaration!$I$4="Japanese",Languages!F232,IF(Declaration!$I$4="Portugese",Languages!G232)))))))</f>
        <v>Israel</v>
      </c>
      <c r="C87" s="42" t="str">
        <f>IF(Declaration!$I$4="English",H87,IF(Declaration!$I$4="French",VLOOKUP($H87,Languages!$A$145:$G$149,2,FALSE),IF(Declaration!$I$4="Spanish",VLOOKUP($H87,Languages!$A$145:$G$149,3,FALSE),IF(Declaration!$I$4="German",VLOOKUP($H87,Languages!$A$145:$G$149,4,FALSE),IF(Declaration!$I$4="Chinese",VLOOKUP($H87,Languages!$A$145:$G$149,5,FALSE),IF(Declaration!$I$4="Japanese",VLOOKUP($H87,Languages!$A$145:$G$149,6,FALSE),IF(Declaration!$I$4="Portugese",VLOOKUP($H87,Languages!$A$145:$G$149,7,FALSE))))))))</f>
        <v>Ebene 1</v>
      </c>
      <c r="D87" s="77" t="s">
        <v>1</v>
      </c>
      <c r="E87" s="98"/>
      <c r="H87" s="42" t="s">
        <v>2900</v>
      </c>
    </row>
    <row r="88" spans="2:8">
      <c r="B88" s="42" t="str">
        <f>IF(Declaration!$I$4="English",Languages!A233,IF(Declaration!$I$4="French",Languages!B233,IF(Declaration!$I$4="Spanish",Languages!C233,IF(Declaration!$I$4="German",Languages!D233,IF(Declaration!$I$4="Chinese",Languages!E233,IF(Declaration!$I$4="Japanese",Languages!F233,IF(Declaration!$I$4="Portugese",Languages!G233)))))))</f>
        <v>Italien</v>
      </c>
      <c r="C88" s="42" t="str">
        <f>IF(Declaration!$I$4="English",H88,IF(Declaration!$I$4="French",VLOOKUP($H88,Languages!$A$145:$G$149,2,FALSE),IF(Declaration!$I$4="Spanish",VLOOKUP($H88,Languages!$A$145:$G$149,3,FALSE),IF(Declaration!$I$4="German",VLOOKUP($H88,Languages!$A$145:$G$149,4,FALSE),IF(Declaration!$I$4="Chinese",VLOOKUP($H88,Languages!$A$145:$G$149,5,FALSE),IF(Declaration!$I$4="Japanese",VLOOKUP($H88,Languages!$A$145:$G$149,6,FALSE),IF(Declaration!$I$4="Portugese",VLOOKUP($H88,Languages!$A$145:$G$149,7,FALSE))))))))</f>
        <v>Ebene 2</v>
      </c>
      <c r="D88" s="77" t="s">
        <v>1</v>
      </c>
      <c r="E88" s="98"/>
      <c r="H88" s="42" t="s">
        <v>2899</v>
      </c>
    </row>
    <row r="89" spans="2:8">
      <c r="B89" s="42" t="str">
        <f>IF(Declaration!$I$4="English",Languages!A234,IF(Declaration!$I$4="French",Languages!B234,IF(Declaration!$I$4="Spanish",Languages!C234,IF(Declaration!$I$4="German",Languages!D234,IF(Declaration!$I$4="Chinese",Languages!E234,IF(Declaration!$I$4="Japanese",Languages!F234,IF(Declaration!$I$4="Portugese",Languages!G234)))))))</f>
        <v>Jamaika</v>
      </c>
      <c r="C89" s="42" t="str">
        <f>IF(Declaration!$I$4="English",H89,IF(Declaration!$I$4="French",VLOOKUP($H89,Languages!$A$145:$G$149,2,FALSE),IF(Declaration!$I$4="Spanish",VLOOKUP($H89,Languages!$A$145:$G$149,3,FALSE),IF(Declaration!$I$4="German",VLOOKUP($H89,Languages!$A$145:$G$149,4,FALSE),IF(Declaration!$I$4="Chinese",VLOOKUP($H89,Languages!$A$145:$G$149,5,FALSE),IF(Declaration!$I$4="Japanese",VLOOKUP($H89,Languages!$A$145:$G$149,6,FALSE),IF(Declaration!$I$4="Portugese",VLOOKUP($H89,Languages!$A$145:$G$149,7,FALSE))))))))</f>
        <v>Ebene 2</v>
      </c>
      <c r="D89" s="77" t="s">
        <v>1</v>
      </c>
      <c r="E89" s="98"/>
      <c r="H89" s="42" t="s">
        <v>2899</v>
      </c>
    </row>
    <row r="90" spans="2:8">
      <c r="B90" s="42" t="str">
        <f>IF(Declaration!$I$4="English",Languages!A235,IF(Declaration!$I$4="French",Languages!B235,IF(Declaration!$I$4="Spanish",Languages!C235,IF(Declaration!$I$4="German",Languages!D235,IF(Declaration!$I$4="Chinese",Languages!E235,IF(Declaration!$I$4="Japanese",Languages!F235,IF(Declaration!$I$4="Portugese",Languages!G235)))))))</f>
        <v>Japan</v>
      </c>
      <c r="C90" s="42" t="str">
        <f>IF(Declaration!$I$4="English",H90,IF(Declaration!$I$4="French",VLOOKUP($H90,Languages!$A$145:$G$149,2,FALSE),IF(Declaration!$I$4="Spanish",VLOOKUP($H90,Languages!$A$145:$G$149,3,FALSE),IF(Declaration!$I$4="German",VLOOKUP($H90,Languages!$A$145:$G$149,4,FALSE),IF(Declaration!$I$4="Chinese",VLOOKUP($H90,Languages!$A$145:$G$149,5,FALSE),IF(Declaration!$I$4="Japanese",VLOOKUP($H90,Languages!$A$145:$G$149,6,FALSE),IF(Declaration!$I$4="Portugese",VLOOKUP($H90,Languages!$A$145:$G$149,7,FALSE))))))))</f>
        <v>Ebene 2</v>
      </c>
      <c r="D90" s="77" t="s">
        <v>1</v>
      </c>
      <c r="E90" s="98"/>
      <c r="H90" s="42" t="s">
        <v>2899</v>
      </c>
    </row>
    <row r="91" spans="2:8">
      <c r="B91" s="42" t="str">
        <f>IF(Declaration!$I$4="English",Languages!A236,IF(Declaration!$I$4="French",Languages!B236,IF(Declaration!$I$4="Spanish",Languages!C236,IF(Declaration!$I$4="German",Languages!D236,IF(Declaration!$I$4="Chinese",Languages!E236,IF(Declaration!$I$4="Japanese",Languages!F236,IF(Declaration!$I$4="Portugese",Languages!G236)))))))</f>
        <v>Jordanien</v>
      </c>
      <c r="C91" s="42" t="str">
        <f>IF(Declaration!$I$4="English",H91,IF(Declaration!$I$4="French",VLOOKUP($H91,Languages!$A$145:$G$149,2,FALSE),IF(Declaration!$I$4="Spanish",VLOOKUP($H91,Languages!$A$145:$G$149,3,FALSE),IF(Declaration!$I$4="German",VLOOKUP($H91,Languages!$A$145:$G$149,4,FALSE),IF(Declaration!$I$4="Chinese",VLOOKUP($H91,Languages!$A$145:$G$149,5,FALSE),IF(Declaration!$I$4="Japanese",VLOOKUP($H91,Languages!$A$145:$G$149,6,FALSE),IF(Declaration!$I$4="Portugese",VLOOKUP($H91,Languages!$A$145:$G$149,7,FALSE))))))))</f>
        <v>Ebene 2 Beobachtungsliste</v>
      </c>
      <c r="D91" s="77" t="s">
        <v>1</v>
      </c>
      <c r="E91" s="98"/>
      <c r="H91" s="42" t="s">
        <v>2901</v>
      </c>
    </row>
    <row r="92" spans="2:8">
      <c r="B92" s="42" t="str">
        <f>IF(Declaration!$I$4="English",Languages!A237,IF(Declaration!$I$4="French",Languages!B237,IF(Declaration!$I$4="Spanish",Languages!C237,IF(Declaration!$I$4="German",Languages!D237,IF(Declaration!$I$4="Chinese",Languages!E237,IF(Declaration!$I$4="Japanese",Languages!F237,IF(Declaration!$I$4="Portugese",Languages!G237)))))))</f>
        <v>Kasachstan</v>
      </c>
      <c r="C92" s="42" t="str">
        <f>IF(Declaration!$I$4="English",H92,IF(Declaration!$I$4="French",VLOOKUP($H92,Languages!$A$145:$G$149,2,FALSE),IF(Declaration!$I$4="Spanish",VLOOKUP($H92,Languages!$A$145:$G$149,3,FALSE),IF(Declaration!$I$4="German",VLOOKUP($H92,Languages!$A$145:$G$149,4,FALSE),IF(Declaration!$I$4="Chinese",VLOOKUP($H92,Languages!$A$145:$G$149,5,FALSE),IF(Declaration!$I$4="Japanese",VLOOKUP($H92,Languages!$A$145:$G$149,6,FALSE),IF(Declaration!$I$4="Portugese",VLOOKUP($H92,Languages!$A$145:$G$149,7,FALSE))))))))</f>
        <v>Ebene 2 Beobachtungsliste</v>
      </c>
      <c r="D92" s="77" t="s">
        <v>1</v>
      </c>
      <c r="E92" s="98"/>
      <c r="H92" s="42" t="s">
        <v>2901</v>
      </c>
    </row>
    <row r="93" spans="2:8">
      <c r="B93" s="42" t="str">
        <f>IF(Declaration!$I$4="English",Languages!A238,IF(Declaration!$I$4="French",Languages!B238,IF(Declaration!$I$4="Spanish",Languages!C238,IF(Declaration!$I$4="German",Languages!D238,IF(Declaration!$I$4="Chinese",Languages!E238,IF(Declaration!$I$4="Japanese",Languages!F238,IF(Declaration!$I$4="Portugese",Languages!G238)))))))</f>
        <v>Kenia</v>
      </c>
      <c r="C93" s="42" t="str">
        <f>IF(Declaration!$I$4="English",H93,IF(Declaration!$I$4="French",VLOOKUP($H93,Languages!$A$145:$G$149,2,FALSE),IF(Declaration!$I$4="Spanish",VLOOKUP($H93,Languages!$A$145:$G$149,3,FALSE),IF(Declaration!$I$4="German",VLOOKUP($H93,Languages!$A$145:$G$149,4,FALSE),IF(Declaration!$I$4="Chinese",VLOOKUP($H93,Languages!$A$145:$G$149,5,FALSE),IF(Declaration!$I$4="Japanese",VLOOKUP($H93,Languages!$A$145:$G$149,6,FALSE),IF(Declaration!$I$4="Portugese",VLOOKUP($H93,Languages!$A$145:$G$149,7,FALSE))))))))</f>
        <v>Ebene 2</v>
      </c>
      <c r="D93" s="77" t="s">
        <v>1</v>
      </c>
      <c r="E93" s="98"/>
      <c r="H93" s="42" t="s">
        <v>2899</v>
      </c>
    </row>
    <row r="94" spans="2:8">
      <c r="B94" s="42" t="str">
        <f>IF(Declaration!$I$4="English",Languages!A239,IF(Declaration!$I$4="French",Languages!B239,IF(Declaration!$I$4="Spanish",Languages!C239,IF(Declaration!$I$4="German",Languages!D239,IF(Declaration!$I$4="Chinese",Languages!E239,IF(Declaration!$I$4="Japanese",Languages!F239,IF(Declaration!$I$4="Portugese",Languages!G239)))))))</f>
        <v>Korea (Demokratische Volksrepublik)</v>
      </c>
      <c r="C94" s="42" t="str">
        <f>IF(Declaration!$I$4="English",H94,IF(Declaration!$I$4="French",VLOOKUP($H94,Languages!$A$145:$G$149,2,FALSE),IF(Declaration!$I$4="Spanish",VLOOKUP($H94,Languages!$A$145:$G$149,3,FALSE),IF(Declaration!$I$4="German",VLOOKUP($H94,Languages!$A$145:$G$149,4,FALSE),IF(Declaration!$I$4="Chinese",VLOOKUP($H94,Languages!$A$145:$G$149,5,FALSE),IF(Declaration!$I$4="Japanese",VLOOKUP($H94,Languages!$A$145:$G$149,6,FALSE),IF(Declaration!$I$4="Portugese",VLOOKUP($H94,Languages!$A$145:$G$149,7,FALSE))))))))</f>
        <v>Ebene 3</v>
      </c>
      <c r="D94" s="77" t="s">
        <v>1</v>
      </c>
      <c r="E94" s="98"/>
      <c r="H94" s="42" t="s">
        <v>2898</v>
      </c>
    </row>
    <row r="95" spans="2:8">
      <c r="B95" s="42" t="str">
        <f>IF(Declaration!$I$4="English",Languages!A240,IF(Declaration!$I$4="French",Languages!B240,IF(Declaration!$I$4="Spanish",Languages!C240,IF(Declaration!$I$4="German",Languages!D240,IF(Declaration!$I$4="Chinese",Languages!E240,IF(Declaration!$I$4="Japanese",Languages!F240,IF(Declaration!$I$4="Portugese",Languages!G240)))))))</f>
        <v>Korea Süd</v>
      </c>
      <c r="C95" s="42" t="str">
        <f>IF(Declaration!$I$4="English",H95,IF(Declaration!$I$4="French",VLOOKUP($H95,Languages!$A$145:$G$149,2,FALSE),IF(Declaration!$I$4="Spanish",VLOOKUP($H95,Languages!$A$145:$G$149,3,FALSE),IF(Declaration!$I$4="German",VLOOKUP($H95,Languages!$A$145:$G$149,4,FALSE),IF(Declaration!$I$4="Chinese",VLOOKUP($H95,Languages!$A$145:$G$149,5,FALSE),IF(Declaration!$I$4="Japanese",VLOOKUP($H95,Languages!$A$145:$G$149,6,FALSE),IF(Declaration!$I$4="Portugese",VLOOKUP($H95,Languages!$A$145:$G$149,7,FALSE))))))))</f>
        <v>Ebene 1</v>
      </c>
      <c r="D95" s="77" t="s">
        <v>1</v>
      </c>
      <c r="E95" s="98"/>
      <c r="H95" s="42" t="s">
        <v>2900</v>
      </c>
    </row>
    <row r="96" spans="2:8">
      <c r="B96" s="42" t="str">
        <f>IF(Declaration!$I$4="English",Languages!A241,IF(Declaration!$I$4="French",Languages!B241,IF(Declaration!$I$4="Spanish",Languages!C241,IF(Declaration!$I$4="German",Languages!D241,IF(Declaration!$I$4="Chinese",Languages!E241,IF(Declaration!$I$4="Japanese",Languages!F241,IF(Declaration!$I$4="Portugese",Languages!G241)))))))</f>
        <v>Kosovo</v>
      </c>
      <c r="C96" s="42" t="str">
        <f>IF(Declaration!$I$4="English",H96,IF(Declaration!$I$4="French",VLOOKUP($H96,Languages!$A$145:$G$149,2,FALSE),IF(Declaration!$I$4="Spanish",VLOOKUP($H96,Languages!$A$145:$G$149,3,FALSE),IF(Declaration!$I$4="German",VLOOKUP($H96,Languages!$A$145:$G$149,4,FALSE),IF(Declaration!$I$4="Chinese",VLOOKUP($H96,Languages!$A$145:$G$149,5,FALSE),IF(Declaration!$I$4="Japanese",VLOOKUP($H96,Languages!$A$145:$G$149,6,FALSE),IF(Declaration!$I$4="Portugese",VLOOKUP($H96,Languages!$A$145:$G$149,7,FALSE))))))))</f>
        <v>Ebene 2</v>
      </c>
      <c r="D96" s="77" t="s">
        <v>1</v>
      </c>
      <c r="E96" s="98"/>
      <c r="H96" s="42" t="s">
        <v>2899</v>
      </c>
    </row>
    <row r="97" spans="2:8">
      <c r="B97" s="42" t="str">
        <f>IF(Declaration!$I$4="English",Languages!A242,IF(Declaration!$I$4="French",Languages!B242,IF(Declaration!$I$4="Spanish",Languages!C242,IF(Declaration!$I$4="German",Languages!D242,IF(Declaration!$I$4="Chinese",Languages!E242,IF(Declaration!$I$4="Japanese",Languages!F242,IF(Declaration!$I$4="Portugese",Languages!G242)))))))</f>
        <v>Kuwait</v>
      </c>
      <c r="C97" s="42" t="str">
        <f>IF(Declaration!$I$4="English",H97,IF(Declaration!$I$4="French",VLOOKUP($H97,Languages!$A$145:$G$149,2,FALSE),IF(Declaration!$I$4="Spanish",VLOOKUP($H97,Languages!$A$145:$G$149,3,FALSE),IF(Declaration!$I$4="German",VLOOKUP($H97,Languages!$A$145:$G$149,4,FALSE),IF(Declaration!$I$4="Chinese",VLOOKUP($H97,Languages!$A$145:$G$149,5,FALSE),IF(Declaration!$I$4="Japanese",VLOOKUP($H97,Languages!$A$145:$G$149,6,FALSE),IF(Declaration!$I$4="Portugese",VLOOKUP($H97,Languages!$A$145:$G$149,7,FALSE))))))))</f>
        <v>Ebene 2</v>
      </c>
      <c r="D97" s="77" t="s">
        <v>1</v>
      </c>
      <c r="E97" s="98"/>
      <c r="H97" s="42" t="s">
        <v>2899</v>
      </c>
    </row>
    <row r="98" spans="2:8">
      <c r="B98" s="42" t="str">
        <f>IF(Declaration!$I$4="English",Languages!A243,IF(Declaration!$I$4="French",Languages!B243,IF(Declaration!$I$4="Spanish",Languages!C243,IF(Declaration!$I$4="German",Languages!D243,IF(Declaration!$I$4="Chinese",Languages!E243,IF(Declaration!$I$4="Japanese",Languages!F243,IF(Declaration!$I$4="Portugese",Languages!G243)))))))</f>
        <v>Kirgisistan</v>
      </c>
      <c r="C98" s="42" t="str">
        <f>IF(Declaration!$I$4="English",H98,IF(Declaration!$I$4="French",VLOOKUP($H98,Languages!$A$145:$G$149,2,FALSE),IF(Declaration!$I$4="Spanish",VLOOKUP($H98,Languages!$A$145:$G$149,3,FALSE),IF(Declaration!$I$4="German",VLOOKUP($H98,Languages!$A$145:$G$149,4,FALSE),IF(Declaration!$I$4="Chinese",VLOOKUP($H98,Languages!$A$145:$G$149,5,FALSE),IF(Declaration!$I$4="Japanese",VLOOKUP($H98,Languages!$A$145:$G$149,6,FALSE),IF(Declaration!$I$4="Portugese",VLOOKUP($H98,Languages!$A$145:$G$149,7,FALSE))))))))</f>
        <v>Ebene 2 Beobachtungsliste</v>
      </c>
      <c r="D98" s="77" t="s">
        <v>1</v>
      </c>
      <c r="E98" s="98"/>
      <c r="H98" s="42" t="s">
        <v>2901</v>
      </c>
    </row>
    <row r="99" spans="2:8">
      <c r="B99" s="42" t="str">
        <f>IF(Declaration!$I$4="English",Languages!A244,IF(Declaration!$I$4="French",Languages!B244,IF(Declaration!$I$4="Spanish",Languages!C244,IF(Declaration!$I$4="German",Languages!D244,IF(Declaration!$I$4="Chinese",Languages!E244,IF(Declaration!$I$4="Japanese",Languages!F244,IF(Declaration!$I$4="Portugese",Languages!G244)))))))</f>
        <v>Laos (Demokratische Volksrepublik)</v>
      </c>
      <c r="C99" s="42" t="str">
        <f>IF(Declaration!$I$4="English",H99,IF(Declaration!$I$4="French",VLOOKUP($H99,Languages!$A$145:$G$149,2,FALSE),IF(Declaration!$I$4="Spanish",VLOOKUP($H99,Languages!$A$145:$G$149,3,FALSE),IF(Declaration!$I$4="German",VLOOKUP($H99,Languages!$A$145:$G$149,4,FALSE),IF(Declaration!$I$4="Chinese",VLOOKUP($H99,Languages!$A$145:$G$149,5,FALSE),IF(Declaration!$I$4="Japanese",VLOOKUP($H99,Languages!$A$145:$G$149,6,FALSE),IF(Declaration!$I$4="Portugese",VLOOKUP($H99,Languages!$A$145:$G$149,7,FALSE))))))))</f>
        <v>Ebene 2</v>
      </c>
      <c r="D99" s="77" t="s">
        <v>1</v>
      </c>
      <c r="E99" s="98"/>
      <c r="H99" s="42" t="s">
        <v>2899</v>
      </c>
    </row>
    <row r="100" spans="2:8">
      <c r="B100" s="42" t="str">
        <f>IF(Declaration!$I$4="English",Languages!A245,IF(Declaration!$I$4="French",Languages!B245,IF(Declaration!$I$4="Spanish",Languages!C245,IF(Declaration!$I$4="German",Languages!D245,IF(Declaration!$I$4="Chinese",Languages!E245,IF(Declaration!$I$4="Japanese",Languages!F245,IF(Declaration!$I$4="Portugese",Languages!G245)))))))</f>
        <v>Lettland</v>
      </c>
      <c r="C100" s="42" t="str">
        <f>IF(Declaration!$I$4="English",H100,IF(Declaration!$I$4="French",VLOOKUP($H100,Languages!$A$145:$G$149,2,FALSE),IF(Declaration!$I$4="Spanish",VLOOKUP($H100,Languages!$A$145:$G$149,3,FALSE),IF(Declaration!$I$4="German",VLOOKUP($H100,Languages!$A$145:$G$149,4,FALSE),IF(Declaration!$I$4="Chinese",VLOOKUP($H100,Languages!$A$145:$G$149,5,FALSE),IF(Declaration!$I$4="Japanese",VLOOKUP($H100,Languages!$A$145:$G$149,6,FALSE),IF(Declaration!$I$4="Portugese",VLOOKUP($H100,Languages!$A$145:$G$149,7,FALSE))))))))</f>
        <v>Ebene 2</v>
      </c>
      <c r="D100" s="77" t="s">
        <v>1</v>
      </c>
      <c r="E100" s="98"/>
      <c r="H100" s="42" t="s">
        <v>2899</v>
      </c>
    </row>
    <row r="101" spans="2:8">
      <c r="B101" s="42" t="str">
        <f>IF(Declaration!$I$4="English",Languages!A246,IF(Declaration!$I$4="French",Languages!B246,IF(Declaration!$I$4="Spanish",Languages!C246,IF(Declaration!$I$4="German",Languages!D246,IF(Declaration!$I$4="Chinese",Languages!E246,IF(Declaration!$I$4="Japanese",Languages!F246,IF(Declaration!$I$4="Portugese",Languages!G246)))))))</f>
        <v>Libanon</v>
      </c>
      <c r="C101" s="42" t="str">
        <f>IF(Declaration!$I$4="English",H101,IF(Declaration!$I$4="French",VLOOKUP($H101,Languages!$A$145:$G$149,2,FALSE),IF(Declaration!$I$4="Spanish",VLOOKUP($H101,Languages!$A$145:$G$149,3,FALSE),IF(Declaration!$I$4="German",VLOOKUP($H101,Languages!$A$145:$G$149,4,FALSE),IF(Declaration!$I$4="Chinese",VLOOKUP($H101,Languages!$A$145:$G$149,5,FALSE),IF(Declaration!$I$4="Japanese",VLOOKUP($H101,Languages!$A$145:$G$149,6,FALSE),IF(Declaration!$I$4="Portugese",VLOOKUP($H101,Languages!$A$145:$G$149,7,FALSE))))))))</f>
        <v>Ebene 2</v>
      </c>
      <c r="D101" s="77" t="s">
        <v>1</v>
      </c>
      <c r="E101" s="98"/>
      <c r="H101" s="42" t="s">
        <v>2899</v>
      </c>
    </row>
    <row r="102" spans="2:8">
      <c r="B102" s="42" t="str">
        <f>IF(Declaration!$I$4="English",Languages!A247,IF(Declaration!$I$4="French",Languages!B247,IF(Declaration!$I$4="Spanish",Languages!C247,IF(Declaration!$I$4="German",Languages!D247,IF(Declaration!$I$4="Chinese",Languages!E247,IF(Declaration!$I$4="Japanese",Languages!F247,IF(Declaration!$I$4="Portugese",Languages!G247)))))))</f>
        <v>Lesotho</v>
      </c>
      <c r="C102" s="42" t="str">
        <f>IF(Declaration!$I$4="English",H102,IF(Declaration!$I$4="French",VLOOKUP($H102,Languages!$A$145:$G$149,2,FALSE),IF(Declaration!$I$4="Spanish",VLOOKUP($H102,Languages!$A$145:$G$149,3,FALSE),IF(Declaration!$I$4="German",VLOOKUP($H102,Languages!$A$145:$G$149,4,FALSE),IF(Declaration!$I$4="Chinese",VLOOKUP($H102,Languages!$A$145:$G$149,5,FALSE),IF(Declaration!$I$4="Japanese",VLOOKUP($H102,Languages!$A$145:$G$149,6,FALSE),IF(Declaration!$I$4="Portugese",VLOOKUP($H102,Languages!$A$145:$G$149,7,FALSE))))))))</f>
        <v>Ebene 3</v>
      </c>
      <c r="D102" s="77" t="s">
        <v>1</v>
      </c>
      <c r="E102" s="98"/>
      <c r="H102" s="42" t="s">
        <v>2898</v>
      </c>
    </row>
    <row r="103" spans="2:8">
      <c r="B103" s="42" t="str">
        <f>IF(Declaration!$I$4="English",Languages!A248,IF(Declaration!$I$4="French",Languages!B248,IF(Declaration!$I$4="Spanish",Languages!C248,IF(Declaration!$I$4="German",Languages!D248,IF(Declaration!$I$4="Chinese",Languages!E248,IF(Declaration!$I$4="Japanese",Languages!F248,IF(Declaration!$I$4="Portugese",Languages!G248)))))))</f>
        <v>Liberia</v>
      </c>
      <c r="C103" s="42" t="str">
        <f>IF(Declaration!$I$4="English",H103,IF(Declaration!$I$4="French",VLOOKUP($H103,Languages!$A$145:$G$149,2,FALSE),IF(Declaration!$I$4="Spanish",VLOOKUP($H103,Languages!$A$145:$G$149,3,FALSE),IF(Declaration!$I$4="German",VLOOKUP($H103,Languages!$A$145:$G$149,4,FALSE),IF(Declaration!$I$4="Chinese",VLOOKUP($H103,Languages!$A$145:$G$149,5,FALSE),IF(Declaration!$I$4="Japanese",VLOOKUP($H103,Languages!$A$145:$G$149,6,FALSE),IF(Declaration!$I$4="Portugese",VLOOKUP($H103,Languages!$A$145:$G$149,7,FALSE))))))))</f>
        <v>Ebene 2</v>
      </c>
      <c r="D103" s="77" t="s">
        <v>1</v>
      </c>
      <c r="E103" s="98"/>
      <c r="H103" s="42" t="s">
        <v>2899</v>
      </c>
    </row>
    <row r="104" spans="2:8">
      <c r="B104" s="42" t="str">
        <f>IF(Declaration!$I$4="English",Languages!A249,IF(Declaration!$I$4="French",Languages!B249,IF(Declaration!$I$4="Spanish",Languages!C249,IF(Declaration!$I$4="German",Languages!D249,IF(Declaration!$I$4="Chinese",Languages!E249,IF(Declaration!$I$4="Japanese",Languages!F249,IF(Declaration!$I$4="Portugese",Languages!G249)))))))</f>
        <v>Libyen</v>
      </c>
      <c r="C104" s="42" t="str">
        <f>IF(Declaration!$I$4="English",H104,IF(Declaration!$I$4="French",VLOOKUP($H104,Languages!$A$145:$G$149,2,FALSE),IF(Declaration!$I$4="Spanish",VLOOKUP($H104,Languages!$A$145:$G$149,3,FALSE),IF(Declaration!$I$4="German",VLOOKUP($H104,Languages!$A$145:$G$149,4,FALSE),IF(Declaration!$I$4="Chinese",VLOOKUP($H104,Languages!$A$145:$G$149,5,FALSE),IF(Declaration!$I$4="Japanese",VLOOKUP($H104,Languages!$A$145:$G$149,6,FALSE),IF(Declaration!$I$4="Portugese",VLOOKUP($H104,Languages!$A$145:$G$149,7,FALSE))))))))</f>
        <v>Sonderfall</v>
      </c>
      <c r="D104" s="77" t="s">
        <v>1</v>
      </c>
      <c r="E104" s="98"/>
      <c r="H104" s="42" t="s">
        <v>2902</v>
      </c>
    </row>
    <row r="105" spans="2:8">
      <c r="B105" s="42" t="str">
        <f>IF(Declaration!$I$4="English",Languages!A250,IF(Declaration!$I$4="French",Languages!B250,IF(Declaration!$I$4="Spanish",Languages!C250,IF(Declaration!$I$4="German",Languages!D250,IF(Declaration!$I$4="Chinese",Languages!E250,IF(Declaration!$I$4="Japanese",Languages!F250,IF(Declaration!$I$4="Portugese",Languages!G250)))))))</f>
        <v>Litauen</v>
      </c>
      <c r="C105" s="42" t="str">
        <f>IF(Declaration!$I$4="English",H105,IF(Declaration!$I$4="French",VLOOKUP($H105,Languages!$A$145:$G$149,2,FALSE),IF(Declaration!$I$4="Spanish",VLOOKUP($H105,Languages!$A$145:$G$149,3,FALSE),IF(Declaration!$I$4="German",VLOOKUP($H105,Languages!$A$145:$G$149,4,FALSE),IF(Declaration!$I$4="Chinese",VLOOKUP($H105,Languages!$A$145:$G$149,5,FALSE),IF(Declaration!$I$4="Japanese",VLOOKUP($H105,Languages!$A$145:$G$149,6,FALSE),IF(Declaration!$I$4="Portugese",VLOOKUP($H105,Languages!$A$145:$G$149,7,FALSE))))))))</f>
        <v>Ebene 1</v>
      </c>
      <c r="D105" s="77" t="s">
        <v>1</v>
      </c>
      <c r="E105" s="98"/>
      <c r="H105" s="42" t="s">
        <v>2900</v>
      </c>
    </row>
    <row r="106" spans="2:8">
      <c r="B106" s="42" t="str">
        <f>IF(Declaration!$I$4="English",Languages!A251,IF(Declaration!$I$4="French",Languages!B251,IF(Declaration!$I$4="Spanish",Languages!C251,IF(Declaration!$I$4="German",Languages!D251,IF(Declaration!$I$4="Chinese",Languages!E251,IF(Declaration!$I$4="Japanese",Languages!F251,IF(Declaration!$I$4="Portugese",Languages!G251)))))))</f>
        <v>Luxemburg</v>
      </c>
      <c r="C106" s="42" t="str">
        <f>IF(Declaration!$I$4="English",H106,IF(Declaration!$I$4="French",VLOOKUP($H106,Languages!$A$145:$G$149,2,FALSE),IF(Declaration!$I$4="Spanish",VLOOKUP($H106,Languages!$A$145:$G$149,3,FALSE),IF(Declaration!$I$4="German",VLOOKUP($H106,Languages!$A$145:$G$149,4,FALSE),IF(Declaration!$I$4="Chinese",VLOOKUP($H106,Languages!$A$145:$G$149,5,FALSE),IF(Declaration!$I$4="Japanese",VLOOKUP($H106,Languages!$A$145:$G$149,6,FALSE),IF(Declaration!$I$4="Portugese",VLOOKUP($H106,Languages!$A$145:$G$149,7,FALSE))))))))</f>
        <v>Ebene 1</v>
      </c>
      <c r="D106" s="77" t="s">
        <v>1</v>
      </c>
      <c r="E106" s="98"/>
      <c r="H106" s="42" t="s">
        <v>2900</v>
      </c>
    </row>
    <row r="107" spans="2:8">
      <c r="B107" s="42" t="str">
        <f>IF(Declaration!$I$4="English",Languages!A252,IF(Declaration!$I$4="French",Languages!B252,IF(Declaration!$I$4="Spanish",Languages!C252,IF(Declaration!$I$4="German",Languages!D252,IF(Declaration!$I$4="Chinese",Languages!E252,IF(Declaration!$I$4="Japanese",Languages!F252,IF(Declaration!$I$4="Portugese",Languages!G252)))))))</f>
        <v>Macao</v>
      </c>
      <c r="C107" s="42" t="str">
        <f>IF(Declaration!$I$4="English",H107,IF(Declaration!$I$4="French",VLOOKUP($H107,Languages!$A$145:$G$149,2,FALSE),IF(Declaration!$I$4="Spanish",VLOOKUP($H107,Languages!$A$145:$G$149,3,FALSE),IF(Declaration!$I$4="German",VLOOKUP($H107,Languages!$A$145:$G$149,4,FALSE),IF(Declaration!$I$4="Chinese",VLOOKUP($H107,Languages!$A$145:$G$149,5,FALSE),IF(Declaration!$I$4="Japanese",VLOOKUP($H107,Languages!$A$145:$G$149,6,FALSE),IF(Declaration!$I$4="Portugese",VLOOKUP($H107,Languages!$A$145:$G$149,7,FALSE))))))))</f>
        <v>Ebene 2 Beobachtungsliste</v>
      </c>
      <c r="D107" s="77" t="s">
        <v>1</v>
      </c>
      <c r="E107" s="98"/>
      <c r="H107" s="42" t="s">
        <v>2901</v>
      </c>
    </row>
    <row r="108" spans="2:8">
      <c r="B108" s="42" t="str">
        <f>IF(Declaration!$I$4="English",Languages!A253,IF(Declaration!$I$4="French",Languages!B253,IF(Declaration!$I$4="Spanish",Languages!C253,IF(Declaration!$I$4="German",Languages!D253,IF(Declaration!$I$4="Chinese",Languages!E253,IF(Declaration!$I$4="Japanese",Languages!F253,IF(Declaration!$I$4="Portugese",Languages!G253)))))))</f>
        <v>Madagaskar</v>
      </c>
      <c r="C108" s="42" t="str">
        <f>IF(Declaration!$I$4="English",H108,IF(Declaration!$I$4="French",VLOOKUP($H108,Languages!$A$145:$G$149,2,FALSE),IF(Declaration!$I$4="Spanish",VLOOKUP($H108,Languages!$A$145:$G$149,3,FALSE),IF(Declaration!$I$4="German",VLOOKUP($H108,Languages!$A$145:$G$149,4,FALSE),IF(Declaration!$I$4="Chinese",VLOOKUP($H108,Languages!$A$145:$G$149,5,FALSE),IF(Declaration!$I$4="Japanese",VLOOKUP($H108,Languages!$A$145:$G$149,6,FALSE),IF(Declaration!$I$4="Portugese",VLOOKUP($H108,Languages!$A$145:$G$149,7,FALSE))))))))</f>
        <v>Ebene 2</v>
      </c>
      <c r="D108" s="77" t="s">
        <v>1</v>
      </c>
      <c r="E108" s="98"/>
      <c r="H108" s="42" t="s">
        <v>2899</v>
      </c>
    </row>
    <row r="109" spans="2:8">
      <c r="B109" s="42" t="str">
        <f>IF(Declaration!$I$4="English",Languages!A254,IF(Declaration!$I$4="French",Languages!B254,IF(Declaration!$I$4="Spanish",Languages!C254,IF(Declaration!$I$4="German",Languages!D254,IF(Declaration!$I$4="Chinese",Languages!E254,IF(Declaration!$I$4="Japanese",Languages!F254,IF(Declaration!$I$4="Portugese",Languages!G254)))))))</f>
        <v>Malawi</v>
      </c>
      <c r="C109" s="42" t="str">
        <f>IF(Declaration!$I$4="English",H109,IF(Declaration!$I$4="French",VLOOKUP($H109,Languages!$A$145:$G$149,2,FALSE),IF(Declaration!$I$4="Spanish",VLOOKUP($H109,Languages!$A$145:$G$149,3,FALSE),IF(Declaration!$I$4="German",VLOOKUP($H109,Languages!$A$145:$G$149,4,FALSE),IF(Declaration!$I$4="Chinese",VLOOKUP($H109,Languages!$A$145:$G$149,5,FALSE),IF(Declaration!$I$4="Japanese",VLOOKUP($H109,Languages!$A$145:$G$149,6,FALSE),IF(Declaration!$I$4="Portugese",VLOOKUP($H109,Languages!$A$145:$G$149,7,FALSE))))))))</f>
        <v>Ebene 2</v>
      </c>
      <c r="D109" s="77" t="s">
        <v>1</v>
      </c>
      <c r="E109" s="98"/>
      <c r="H109" s="42" t="s">
        <v>2899</v>
      </c>
    </row>
    <row r="110" spans="2:8">
      <c r="B110" s="42" t="str">
        <f>IF(Declaration!$I$4="English",Languages!A255,IF(Declaration!$I$4="French",Languages!B255,IF(Declaration!$I$4="Spanish",Languages!C255,IF(Declaration!$I$4="German",Languages!D255,IF(Declaration!$I$4="Chinese",Languages!E255,IF(Declaration!$I$4="Japanese",Languages!F255,IF(Declaration!$I$4="Portugese",Languages!G255)))))))</f>
        <v>Malaysia</v>
      </c>
      <c r="C110" s="42" t="str">
        <f>IF(Declaration!$I$4="English",H110,IF(Declaration!$I$4="French",VLOOKUP($H110,Languages!$A$145:$G$149,2,FALSE),IF(Declaration!$I$4="Spanish",VLOOKUP($H110,Languages!$A$145:$G$149,3,FALSE),IF(Declaration!$I$4="German",VLOOKUP($H110,Languages!$A$145:$G$149,4,FALSE),IF(Declaration!$I$4="Chinese",VLOOKUP($H110,Languages!$A$145:$G$149,5,FALSE),IF(Declaration!$I$4="Japanese",VLOOKUP($H110,Languages!$A$145:$G$149,6,FALSE),IF(Declaration!$I$4="Portugese",VLOOKUP($H110,Languages!$A$145:$G$149,7,FALSE))))))))</f>
        <v>Ebene 2 Beobachtungsliste</v>
      </c>
      <c r="D110" s="77" t="s">
        <v>1</v>
      </c>
      <c r="E110" s="98"/>
      <c r="H110" s="42" t="s">
        <v>2901</v>
      </c>
    </row>
    <row r="111" spans="2:8">
      <c r="B111" s="42" t="str">
        <f>IF(Declaration!$I$4="English",Languages!A256,IF(Declaration!$I$4="French",Languages!B256,IF(Declaration!$I$4="Spanish",Languages!C256,IF(Declaration!$I$4="German",Languages!D256,IF(Declaration!$I$4="Chinese",Languages!E256,IF(Declaration!$I$4="Japanese",Languages!F256,IF(Declaration!$I$4="Portugese",Languages!G256)))))))</f>
        <v>Maldiwen</v>
      </c>
      <c r="C111" s="42" t="str">
        <f>IF(Declaration!$I$4="English",H111,IF(Declaration!$I$4="French",VLOOKUP($H111,Languages!$A$145:$G$149,2,FALSE),IF(Declaration!$I$4="Spanish",VLOOKUP($H111,Languages!$A$145:$G$149,3,FALSE),IF(Declaration!$I$4="German",VLOOKUP($H111,Languages!$A$145:$G$149,4,FALSE),IF(Declaration!$I$4="Chinese",VLOOKUP($H111,Languages!$A$145:$G$149,5,FALSE),IF(Declaration!$I$4="Japanese",VLOOKUP($H111,Languages!$A$145:$G$149,6,FALSE),IF(Declaration!$I$4="Portugese",VLOOKUP($H111,Languages!$A$145:$G$149,7,FALSE))))))))</f>
        <v>Ebene 2 Beobachtungsliste</v>
      </c>
      <c r="D111" s="77" t="s">
        <v>1</v>
      </c>
      <c r="E111" s="98"/>
      <c r="H111" s="42" t="s">
        <v>2901</v>
      </c>
    </row>
    <row r="112" spans="2:8">
      <c r="B112" s="42" t="str">
        <f>IF(Declaration!$I$4="English",Languages!A257,IF(Declaration!$I$4="French",Languages!B257,IF(Declaration!$I$4="Spanish",Languages!C257,IF(Declaration!$I$4="German",Languages!D257,IF(Declaration!$I$4="Chinese",Languages!E257,IF(Declaration!$I$4="Japanese",Languages!F257,IF(Declaration!$I$4="Portugese",Languages!G257)))))))</f>
        <v>Mali</v>
      </c>
      <c r="C112" s="42" t="str">
        <f>IF(Declaration!$I$4="English",H112,IF(Declaration!$I$4="French",VLOOKUP($H112,Languages!$A$145:$G$149,2,FALSE),IF(Declaration!$I$4="Spanish",VLOOKUP($H112,Languages!$A$145:$G$149,3,FALSE),IF(Declaration!$I$4="German",VLOOKUP($H112,Languages!$A$145:$G$149,4,FALSE),IF(Declaration!$I$4="Chinese",VLOOKUP($H112,Languages!$A$145:$G$149,5,FALSE),IF(Declaration!$I$4="Japanese",VLOOKUP($H112,Languages!$A$145:$G$149,6,FALSE),IF(Declaration!$I$4="Portugese",VLOOKUP($H112,Languages!$A$145:$G$149,7,FALSE))))))))</f>
        <v>Ebene 2 Beobachtungsliste</v>
      </c>
      <c r="D112" s="77" t="s">
        <v>1</v>
      </c>
      <c r="E112" s="98"/>
      <c r="H112" s="42" t="s">
        <v>2901</v>
      </c>
    </row>
    <row r="113" spans="2:8">
      <c r="B113" s="42" t="str">
        <f>IF(Declaration!$I$4="English",Languages!A258,IF(Declaration!$I$4="French",Languages!B258,IF(Declaration!$I$4="Spanish",Languages!C258,IF(Declaration!$I$4="German",Languages!D258,IF(Declaration!$I$4="Chinese",Languages!E258,IF(Declaration!$I$4="Japanese",Languages!F258,IF(Declaration!$I$4="Portugese",Languages!G258)))))))</f>
        <v>Malta</v>
      </c>
      <c r="C113" s="42" t="str">
        <f>IF(Declaration!$I$4="English",H113,IF(Declaration!$I$4="French",VLOOKUP($H113,Languages!$A$145:$G$149,2,FALSE),IF(Declaration!$I$4="Spanish",VLOOKUP($H113,Languages!$A$145:$G$149,3,FALSE),IF(Declaration!$I$4="German",VLOOKUP($H113,Languages!$A$145:$G$149,4,FALSE),IF(Declaration!$I$4="Chinese",VLOOKUP($H113,Languages!$A$145:$G$149,5,FALSE),IF(Declaration!$I$4="Japanese",VLOOKUP($H113,Languages!$A$145:$G$149,6,FALSE),IF(Declaration!$I$4="Portugese",VLOOKUP($H113,Languages!$A$145:$G$149,7,FALSE))))))))</f>
        <v>Ebene 2</v>
      </c>
      <c r="D113" s="77" t="s">
        <v>1</v>
      </c>
      <c r="E113" s="98"/>
      <c r="H113" s="42" t="s">
        <v>2899</v>
      </c>
    </row>
    <row r="114" spans="2:8">
      <c r="B114" s="42" t="str">
        <f>IF(Declaration!$I$4="English",Languages!A259,IF(Declaration!$I$4="French",Languages!B259,IF(Declaration!$I$4="Spanish",Languages!C259,IF(Declaration!$I$4="German",Languages!D259,IF(Declaration!$I$4="Chinese",Languages!E259,IF(Declaration!$I$4="Japanese",Languages!F259,IF(Declaration!$I$4="Portugese",Languages!G259)))))))</f>
        <v>Marshallinseln</v>
      </c>
      <c r="C114" s="42" t="str">
        <f>IF(Declaration!$I$4="English",H114,IF(Declaration!$I$4="French",VLOOKUP($H114,Languages!$A$145:$G$149,2,FALSE),IF(Declaration!$I$4="Spanish",VLOOKUP($H114,Languages!$A$145:$G$149,3,FALSE),IF(Declaration!$I$4="German",VLOOKUP($H114,Languages!$A$145:$G$149,4,FALSE),IF(Declaration!$I$4="Chinese",VLOOKUP($H114,Languages!$A$145:$G$149,5,FALSE),IF(Declaration!$I$4="Japanese",VLOOKUP($H114,Languages!$A$145:$G$149,6,FALSE),IF(Declaration!$I$4="Portugese",VLOOKUP($H114,Languages!$A$145:$G$149,7,FALSE))))))))</f>
        <v>Ebene 2 Beobachtungsliste</v>
      </c>
      <c r="D114" s="77" t="s">
        <v>1</v>
      </c>
      <c r="E114" s="98"/>
      <c r="H114" s="42" t="s">
        <v>2901</v>
      </c>
    </row>
    <row r="115" spans="2:8">
      <c r="B115" s="42" t="str">
        <f>IF(Declaration!$I$4="English",Languages!A260,IF(Declaration!$I$4="French",Languages!B260,IF(Declaration!$I$4="Spanish",Languages!C260,IF(Declaration!$I$4="German",Languages!D260,IF(Declaration!$I$4="Chinese",Languages!E260,IF(Declaration!$I$4="Japanese",Languages!F260,IF(Declaration!$I$4="Portugese",Languages!G260)))))))</f>
        <v>Mauritanien</v>
      </c>
      <c r="C115" s="42" t="str">
        <f>IF(Declaration!$I$4="English",H115,IF(Declaration!$I$4="French",VLOOKUP($H115,Languages!$A$145:$G$149,2,FALSE),IF(Declaration!$I$4="Spanish",VLOOKUP($H115,Languages!$A$145:$G$149,3,FALSE),IF(Declaration!$I$4="German",VLOOKUP($H115,Languages!$A$145:$G$149,4,FALSE),IF(Declaration!$I$4="Chinese",VLOOKUP($H115,Languages!$A$145:$G$149,5,FALSE),IF(Declaration!$I$4="Japanese",VLOOKUP($H115,Languages!$A$145:$G$149,6,FALSE),IF(Declaration!$I$4="Portugese",VLOOKUP($H115,Languages!$A$145:$G$149,7,FALSE))))))))</f>
        <v>Ebene 2 Beobachtungsliste</v>
      </c>
      <c r="D115" s="77" t="s">
        <v>1</v>
      </c>
      <c r="E115" s="98"/>
      <c r="H115" s="42" t="s">
        <v>2901</v>
      </c>
    </row>
    <row r="116" spans="2:8">
      <c r="B116" s="42" t="str">
        <f>IF(Declaration!$I$4="English",Languages!A261,IF(Declaration!$I$4="French",Languages!B261,IF(Declaration!$I$4="Spanish",Languages!C261,IF(Declaration!$I$4="German",Languages!D261,IF(Declaration!$I$4="Chinese",Languages!E261,IF(Declaration!$I$4="Japanese",Languages!F261,IF(Declaration!$I$4="Portugese",Languages!G261)))))))</f>
        <v>Mauritius</v>
      </c>
      <c r="C116" s="42" t="str">
        <f>IF(Declaration!$I$4="English",H116,IF(Declaration!$I$4="French",VLOOKUP($H116,Languages!$A$145:$G$149,2,FALSE),IF(Declaration!$I$4="Spanish",VLOOKUP($H116,Languages!$A$145:$G$149,3,FALSE),IF(Declaration!$I$4="German",VLOOKUP($H116,Languages!$A$145:$G$149,4,FALSE),IF(Declaration!$I$4="Chinese",VLOOKUP($H116,Languages!$A$145:$G$149,5,FALSE),IF(Declaration!$I$4="Japanese",VLOOKUP($H116,Languages!$A$145:$G$149,6,FALSE),IF(Declaration!$I$4="Portugese",VLOOKUP($H116,Languages!$A$145:$G$149,7,FALSE))))))))</f>
        <v>Ebene 2</v>
      </c>
      <c r="D116" s="77" t="s">
        <v>1</v>
      </c>
      <c r="E116" s="98"/>
      <c r="H116" s="42" t="s">
        <v>2899</v>
      </c>
    </row>
    <row r="117" spans="2:8">
      <c r="B117" s="42" t="str">
        <f>IF(Declaration!$I$4="English",Languages!A262,IF(Declaration!$I$4="French",Languages!B262,IF(Declaration!$I$4="Spanish",Languages!C262,IF(Declaration!$I$4="German",Languages!D262,IF(Declaration!$I$4="Chinese",Languages!E262,IF(Declaration!$I$4="Japanese",Languages!F262,IF(Declaration!$I$4="Portugese",Languages!G262)))))))</f>
        <v>Mexiko</v>
      </c>
      <c r="C117" s="42" t="str">
        <f>IF(Declaration!$I$4="English",H117,IF(Declaration!$I$4="French",VLOOKUP($H117,Languages!$A$145:$G$149,2,FALSE),IF(Declaration!$I$4="Spanish",VLOOKUP($H117,Languages!$A$145:$G$149,3,FALSE),IF(Declaration!$I$4="German",VLOOKUP($H117,Languages!$A$145:$G$149,4,FALSE),IF(Declaration!$I$4="Chinese",VLOOKUP($H117,Languages!$A$145:$G$149,5,FALSE),IF(Declaration!$I$4="Japanese",VLOOKUP($H117,Languages!$A$145:$G$149,6,FALSE),IF(Declaration!$I$4="Portugese",VLOOKUP($H117,Languages!$A$145:$G$149,7,FALSE))))))))</f>
        <v>Ebene 2</v>
      </c>
      <c r="D117" s="77" t="s">
        <v>1</v>
      </c>
      <c r="E117" s="98"/>
      <c r="H117" s="42" t="s">
        <v>2899</v>
      </c>
    </row>
    <row r="118" spans="2:8">
      <c r="B118" s="42" t="str">
        <f>IF(Declaration!$I$4="English",Languages!A263,IF(Declaration!$I$4="French",Languages!B263,IF(Declaration!$I$4="Spanish",Languages!C263,IF(Declaration!$I$4="German",Languages!D263,IF(Declaration!$I$4="Chinese",Languages!E263,IF(Declaration!$I$4="Japanese",Languages!F263,IF(Declaration!$I$4="Portugese",Languages!G263)))))))</f>
        <v>Mikronesien (Föderierte Staaten von)</v>
      </c>
      <c r="C118" s="42" t="str">
        <f>IF(Declaration!$I$4="English",H118,IF(Declaration!$I$4="French",VLOOKUP($H118,Languages!$A$145:$G$149,2,FALSE),IF(Declaration!$I$4="Spanish",VLOOKUP($H118,Languages!$A$145:$G$149,3,FALSE),IF(Declaration!$I$4="German",VLOOKUP($H118,Languages!$A$145:$G$149,4,FALSE),IF(Declaration!$I$4="Chinese",VLOOKUP($H118,Languages!$A$145:$G$149,5,FALSE),IF(Declaration!$I$4="Japanese",VLOOKUP($H118,Languages!$A$145:$G$149,6,FALSE),IF(Declaration!$I$4="Portugese",VLOOKUP($H118,Languages!$A$145:$G$149,7,FALSE))))))))</f>
        <v>Ebene 2</v>
      </c>
      <c r="D118" s="77" t="s">
        <v>1</v>
      </c>
      <c r="E118" s="98"/>
      <c r="H118" s="42" t="s">
        <v>2899</v>
      </c>
    </row>
    <row r="119" spans="2:8">
      <c r="B119" s="42" t="str">
        <f>IF(Declaration!$I$4="English",Languages!A264,IF(Declaration!$I$4="French",Languages!B264,IF(Declaration!$I$4="Spanish",Languages!C264,IF(Declaration!$I$4="German",Languages!D264,IF(Declaration!$I$4="Chinese",Languages!E264,IF(Declaration!$I$4="Japanese",Languages!F264,IF(Declaration!$I$4="Portugese",Languages!G264)))))))</f>
        <v>Moldawien (Republik)</v>
      </c>
      <c r="C119" s="42" t="str">
        <f>IF(Declaration!$I$4="English",H119,IF(Declaration!$I$4="French",VLOOKUP($H119,Languages!$A$145:$G$149,2,FALSE),IF(Declaration!$I$4="Spanish",VLOOKUP($H119,Languages!$A$145:$G$149,3,FALSE),IF(Declaration!$I$4="German",VLOOKUP($H119,Languages!$A$145:$G$149,4,FALSE),IF(Declaration!$I$4="Chinese",VLOOKUP($H119,Languages!$A$145:$G$149,5,FALSE),IF(Declaration!$I$4="Japanese",VLOOKUP($H119,Languages!$A$145:$G$149,6,FALSE),IF(Declaration!$I$4="Portugese",VLOOKUP($H119,Languages!$A$145:$G$149,7,FALSE))))))))</f>
        <v>Ebene 2</v>
      </c>
      <c r="D119" s="77" t="s">
        <v>1</v>
      </c>
      <c r="E119" s="98"/>
      <c r="H119" s="42" t="s">
        <v>2899</v>
      </c>
    </row>
    <row r="120" spans="2:8">
      <c r="B120" s="42" t="str">
        <f>IF(Declaration!$I$4="English",Languages!A265,IF(Declaration!$I$4="French",Languages!B265,IF(Declaration!$I$4="Spanish",Languages!C265,IF(Declaration!$I$4="German",Languages!D265,IF(Declaration!$I$4="Chinese",Languages!E265,IF(Declaration!$I$4="Japanese",Languages!F265,IF(Declaration!$I$4="Portugese",Languages!G265)))))))</f>
        <v>Mongolei</v>
      </c>
      <c r="C120" s="42" t="str">
        <f>IF(Declaration!$I$4="English",H120,IF(Declaration!$I$4="French",VLOOKUP($H120,Languages!$A$145:$G$149,2,FALSE),IF(Declaration!$I$4="Spanish",VLOOKUP($H120,Languages!$A$145:$G$149,3,FALSE),IF(Declaration!$I$4="German",VLOOKUP($H120,Languages!$A$145:$G$149,4,FALSE),IF(Declaration!$I$4="Chinese",VLOOKUP($H120,Languages!$A$145:$G$149,5,FALSE),IF(Declaration!$I$4="Japanese",VLOOKUP($H120,Languages!$A$145:$G$149,6,FALSE),IF(Declaration!$I$4="Portugese",VLOOKUP($H120,Languages!$A$145:$G$149,7,FALSE))))))))</f>
        <v>Ebene 2</v>
      </c>
      <c r="D120" s="77" t="s">
        <v>1</v>
      </c>
      <c r="E120" s="98"/>
      <c r="H120" s="42" t="s">
        <v>2899</v>
      </c>
    </row>
    <row r="121" spans="2:8">
      <c r="B121" s="42" t="str">
        <f>IF(Declaration!$I$4="English",Languages!A266,IF(Declaration!$I$4="French",Languages!B266,IF(Declaration!$I$4="Spanish",Languages!C266,IF(Declaration!$I$4="German",Languages!D266,IF(Declaration!$I$4="Chinese",Languages!E266,IF(Declaration!$I$4="Japanese",Languages!F266,IF(Declaration!$I$4="Portugese",Languages!G266)))))))</f>
        <v>Montenegro</v>
      </c>
      <c r="C121" s="42" t="str">
        <f>IF(Declaration!$I$4="English",H121,IF(Declaration!$I$4="French",VLOOKUP($H121,Languages!$A$145:$G$149,2,FALSE),IF(Declaration!$I$4="Spanish",VLOOKUP($H121,Languages!$A$145:$G$149,3,FALSE),IF(Declaration!$I$4="German",VLOOKUP($H121,Languages!$A$145:$G$149,4,FALSE),IF(Declaration!$I$4="Chinese",VLOOKUP($H121,Languages!$A$145:$G$149,5,FALSE),IF(Declaration!$I$4="Japanese",VLOOKUP($H121,Languages!$A$145:$G$149,6,FALSE),IF(Declaration!$I$4="Portugese",VLOOKUP($H121,Languages!$A$145:$G$149,7,FALSE))))))))</f>
        <v>Ebene 2</v>
      </c>
      <c r="D121" s="77" t="s">
        <v>1</v>
      </c>
      <c r="E121" s="98"/>
      <c r="H121" s="42" t="s">
        <v>2899</v>
      </c>
    </row>
    <row r="122" spans="2:8">
      <c r="B122" s="42" t="str">
        <f>IF(Declaration!$I$4="English",Languages!A267,IF(Declaration!$I$4="French",Languages!B267,IF(Declaration!$I$4="Spanish",Languages!C267,IF(Declaration!$I$4="German",Languages!D267,IF(Declaration!$I$4="Chinese",Languages!E267,IF(Declaration!$I$4="Japanese",Languages!F267,IF(Declaration!$I$4="Portugese",Languages!G267)))))))</f>
        <v>Marokko</v>
      </c>
      <c r="C122" s="42" t="str">
        <f>IF(Declaration!$I$4="English",H122,IF(Declaration!$I$4="French",VLOOKUP($H122,Languages!$A$145:$G$149,2,FALSE),IF(Declaration!$I$4="Spanish",VLOOKUP($H122,Languages!$A$145:$G$149,3,FALSE),IF(Declaration!$I$4="German",VLOOKUP($H122,Languages!$A$145:$G$149,4,FALSE),IF(Declaration!$I$4="Chinese",VLOOKUP($H122,Languages!$A$145:$G$149,5,FALSE),IF(Declaration!$I$4="Japanese",VLOOKUP($H122,Languages!$A$145:$G$149,6,FALSE),IF(Declaration!$I$4="Portugese",VLOOKUP($H122,Languages!$A$145:$G$149,7,FALSE))))))))</f>
        <v>Ebene 2</v>
      </c>
      <c r="D122" s="77" t="s">
        <v>1</v>
      </c>
      <c r="E122" s="98"/>
      <c r="H122" s="42" t="s">
        <v>2899</v>
      </c>
    </row>
    <row r="123" spans="2:8">
      <c r="B123" s="42" t="str">
        <f>IF(Declaration!$I$4="English",Languages!A268,IF(Declaration!$I$4="French",Languages!B268,IF(Declaration!$I$4="Spanish",Languages!C268,IF(Declaration!$I$4="German",Languages!D268,IF(Declaration!$I$4="Chinese",Languages!E268,IF(Declaration!$I$4="Japanese",Languages!F268,IF(Declaration!$I$4="Portugese",Languages!G268)))))))</f>
        <v>Mosambik</v>
      </c>
      <c r="C123" s="42" t="str">
        <f>IF(Declaration!$I$4="English",H123,IF(Declaration!$I$4="French",VLOOKUP($H123,Languages!$A$145:$G$149,2,FALSE),IF(Declaration!$I$4="Spanish",VLOOKUP($H123,Languages!$A$145:$G$149,3,FALSE),IF(Declaration!$I$4="German",VLOOKUP($H123,Languages!$A$145:$G$149,4,FALSE),IF(Declaration!$I$4="Chinese",VLOOKUP($H123,Languages!$A$145:$G$149,5,FALSE),IF(Declaration!$I$4="Japanese",VLOOKUP($H123,Languages!$A$145:$G$149,6,FALSE),IF(Declaration!$I$4="Portugese",VLOOKUP($H123,Languages!$A$145:$G$149,7,FALSE))))))))</f>
        <v>Ebene 2</v>
      </c>
      <c r="D123" s="77" t="s">
        <v>1</v>
      </c>
      <c r="E123" s="98"/>
      <c r="H123" s="42" t="s">
        <v>2899</v>
      </c>
    </row>
    <row r="124" spans="2:8">
      <c r="B124" s="42" t="str">
        <f>IF(Declaration!$I$4="English",Languages!A269,IF(Declaration!$I$4="French",Languages!B269,IF(Declaration!$I$4="Spanish",Languages!C269,IF(Declaration!$I$4="German",Languages!D269,IF(Declaration!$I$4="Chinese",Languages!E269,IF(Declaration!$I$4="Japanese",Languages!F269,IF(Declaration!$I$4="Portugese",Languages!G269)))))))</f>
        <v>Myanmar</v>
      </c>
      <c r="C124" s="42" t="str">
        <f>IF(Declaration!$I$4="English",H124,IF(Declaration!$I$4="French",VLOOKUP($H124,Languages!$A$145:$G$149,2,FALSE),IF(Declaration!$I$4="Spanish",VLOOKUP($H124,Languages!$A$145:$G$149,3,FALSE),IF(Declaration!$I$4="German",VLOOKUP($H124,Languages!$A$145:$G$149,4,FALSE),IF(Declaration!$I$4="Chinese",VLOOKUP($H124,Languages!$A$145:$G$149,5,FALSE),IF(Declaration!$I$4="Japanese",VLOOKUP($H124,Languages!$A$145:$G$149,6,FALSE),IF(Declaration!$I$4="Portugese",VLOOKUP($H124,Languages!$A$145:$G$149,7,FALSE))))))))</f>
        <v>Ebene 3</v>
      </c>
      <c r="D124" s="77" t="s">
        <v>1</v>
      </c>
      <c r="E124" s="98"/>
      <c r="H124" s="42" t="s">
        <v>2898</v>
      </c>
    </row>
    <row r="125" spans="2:8">
      <c r="B125" s="42" t="str">
        <f>IF(Declaration!$I$4="English",Languages!A270,IF(Declaration!$I$4="French",Languages!B270,IF(Declaration!$I$4="Spanish",Languages!C270,IF(Declaration!$I$4="German",Languages!D270,IF(Declaration!$I$4="Chinese",Languages!E270,IF(Declaration!$I$4="Japanese",Languages!F270,IF(Declaration!$I$4="Portugese",Languages!G270)))))))</f>
        <v>Namibia</v>
      </c>
      <c r="C125" s="42" t="str">
        <f>IF(Declaration!$I$4="English",H125,IF(Declaration!$I$4="French",VLOOKUP($H125,Languages!$A$145:$G$149,2,FALSE),IF(Declaration!$I$4="Spanish",VLOOKUP($H125,Languages!$A$145:$G$149,3,FALSE),IF(Declaration!$I$4="German",VLOOKUP($H125,Languages!$A$145:$G$149,4,FALSE),IF(Declaration!$I$4="Chinese",VLOOKUP($H125,Languages!$A$145:$G$149,5,FALSE),IF(Declaration!$I$4="Japanese",VLOOKUP($H125,Languages!$A$145:$G$149,6,FALSE),IF(Declaration!$I$4="Portugese",VLOOKUP($H125,Languages!$A$145:$G$149,7,FALSE))))))))</f>
        <v>Ebene 1</v>
      </c>
      <c r="D125" s="77" t="s">
        <v>1</v>
      </c>
      <c r="E125" s="98"/>
      <c r="H125" s="42" t="s">
        <v>2900</v>
      </c>
    </row>
    <row r="126" spans="2:8">
      <c r="B126" s="42" t="str">
        <f>IF(Declaration!$I$4="English",Languages!A271,IF(Declaration!$I$4="French",Languages!B271,IF(Declaration!$I$4="Spanish",Languages!C271,IF(Declaration!$I$4="German",Languages!D271,IF(Declaration!$I$4="Chinese",Languages!E271,IF(Declaration!$I$4="Japanese",Languages!F271,IF(Declaration!$I$4="Portugese",Languages!G271)))))))</f>
        <v>Nepal</v>
      </c>
      <c r="C126" s="42" t="str">
        <f>IF(Declaration!$I$4="English",H126,IF(Declaration!$I$4="French",VLOOKUP($H126,Languages!$A$145:$G$149,2,FALSE),IF(Declaration!$I$4="Spanish",VLOOKUP($H126,Languages!$A$145:$G$149,3,FALSE),IF(Declaration!$I$4="German",VLOOKUP($H126,Languages!$A$145:$G$149,4,FALSE),IF(Declaration!$I$4="Chinese",VLOOKUP($H126,Languages!$A$145:$G$149,5,FALSE),IF(Declaration!$I$4="Japanese",VLOOKUP($H126,Languages!$A$145:$G$149,6,FALSE),IF(Declaration!$I$4="Portugese",VLOOKUP($H126,Languages!$A$145:$G$149,7,FALSE))))))))</f>
        <v>Ebene 2</v>
      </c>
      <c r="D126" s="77" t="s">
        <v>1</v>
      </c>
      <c r="E126" s="98"/>
      <c r="H126" s="42" t="s">
        <v>2899</v>
      </c>
    </row>
    <row r="127" spans="2:8">
      <c r="B127" s="42" t="str">
        <f>IF(Declaration!$I$4="English",Languages!A272,IF(Declaration!$I$4="French",Languages!B272,IF(Declaration!$I$4="Spanish",Languages!C272,IF(Declaration!$I$4="German",Languages!D272,IF(Declaration!$I$4="Chinese",Languages!E272,IF(Declaration!$I$4="Japanese",Languages!F272,IF(Declaration!$I$4="Portugese",Languages!G272)))))))</f>
        <v>Niederlande</v>
      </c>
      <c r="C127" s="42" t="str">
        <f>IF(Declaration!$I$4="English",H127,IF(Declaration!$I$4="French",VLOOKUP($H127,Languages!$A$145:$G$149,2,FALSE),IF(Declaration!$I$4="Spanish",VLOOKUP($H127,Languages!$A$145:$G$149,3,FALSE),IF(Declaration!$I$4="German",VLOOKUP($H127,Languages!$A$145:$G$149,4,FALSE),IF(Declaration!$I$4="Chinese",VLOOKUP($H127,Languages!$A$145:$G$149,5,FALSE),IF(Declaration!$I$4="Japanese",VLOOKUP($H127,Languages!$A$145:$G$149,6,FALSE),IF(Declaration!$I$4="Portugese",VLOOKUP($H127,Languages!$A$145:$G$149,7,FALSE))))))))</f>
        <v>Ebene 1</v>
      </c>
      <c r="D127" s="77" t="s">
        <v>1</v>
      </c>
      <c r="E127" s="98"/>
      <c r="H127" s="42" t="s">
        <v>2900</v>
      </c>
    </row>
    <row r="128" spans="2:8">
      <c r="B128" s="42" t="str">
        <f>IF(Declaration!$I$4="English",Languages!A273,IF(Declaration!$I$4="French",Languages!B273,IF(Declaration!$I$4="Spanish",Languages!C273,IF(Declaration!$I$4="German",Languages!D273,IF(Declaration!$I$4="Chinese",Languages!E273,IF(Declaration!$I$4="Japanese",Languages!F273,IF(Declaration!$I$4="Portugese",Languages!G273)))))))</f>
        <v>Neuseeland</v>
      </c>
      <c r="C128" s="42" t="str">
        <f>IF(Declaration!$I$4="English",H128,IF(Declaration!$I$4="French",VLOOKUP($H128,Languages!$A$145:$G$149,2,FALSE),IF(Declaration!$I$4="Spanish",VLOOKUP($H128,Languages!$A$145:$G$149,3,FALSE),IF(Declaration!$I$4="German",VLOOKUP($H128,Languages!$A$145:$G$149,4,FALSE),IF(Declaration!$I$4="Chinese",VLOOKUP($H128,Languages!$A$145:$G$149,5,FALSE),IF(Declaration!$I$4="Japanese",VLOOKUP($H128,Languages!$A$145:$G$149,6,FALSE),IF(Declaration!$I$4="Portugese",VLOOKUP($H128,Languages!$A$145:$G$149,7,FALSE))))))))</f>
        <v>Ebene 1</v>
      </c>
      <c r="D128" s="77" t="s">
        <v>1</v>
      </c>
      <c r="E128" s="98"/>
      <c r="H128" s="42" t="s">
        <v>2900</v>
      </c>
    </row>
    <row r="129" spans="2:8">
      <c r="B129" s="42" t="str">
        <f>IF(Declaration!$I$4="English",Languages!A274,IF(Declaration!$I$4="French",Languages!B274,IF(Declaration!$I$4="Spanish",Languages!C274,IF(Declaration!$I$4="German",Languages!D274,IF(Declaration!$I$4="Chinese",Languages!E274,IF(Declaration!$I$4="Japanese",Languages!F274,IF(Declaration!$I$4="Portugese",Languages!G274)))))))</f>
        <v>Nicaragua</v>
      </c>
      <c r="C129" s="42" t="str">
        <f>IF(Declaration!$I$4="English",H129,IF(Declaration!$I$4="French",VLOOKUP($H129,Languages!$A$145:$G$149,2,FALSE),IF(Declaration!$I$4="Spanish",VLOOKUP($H129,Languages!$A$145:$G$149,3,FALSE),IF(Declaration!$I$4="German",VLOOKUP($H129,Languages!$A$145:$G$149,4,FALSE),IF(Declaration!$I$4="Chinese",VLOOKUP($H129,Languages!$A$145:$G$149,5,FALSE),IF(Declaration!$I$4="Japanese",VLOOKUP($H129,Languages!$A$145:$G$149,6,FALSE),IF(Declaration!$I$4="Portugese",VLOOKUP($H129,Languages!$A$145:$G$149,7,FALSE))))))))</f>
        <v>Ebene 3</v>
      </c>
      <c r="D129" s="77" t="s">
        <v>1</v>
      </c>
      <c r="E129" s="98"/>
      <c r="H129" s="42" t="s">
        <v>2898</v>
      </c>
    </row>
    <row r="130" spans="2:8">
      <c r="B130" s="42" t="str">
        <f>IF(Declaration!$I$4="English",Languages!A275,IF(Declaration!$I$4="French",Languages!B275,IF(Declaration!$I$4="Spanish",Languages!C275,IF(Declaration!$I$4="German",Languages!D275,IF(Declaration!$I$4="Chinese",Languages!E275,IF(Declaration!$I$4="Japanese",Languages!F275,IF(Declaration!$I$4="Portugese",Languages!G275)))))))</f>
        <v>Niger</v>
      </c>
      <c r="C130" s="42" t="str">
        <f>IF(Declaration!$I$4="English",H130,IF(Declaration!$I$4="French",VLOOKUP($H130,Languages!$A$145:$G$149,2,FALSE),IF(Declaration!$I$4="Spanish",VLOOKUP($H130,Languages!$A$145:$G$149,3,FALSE),IF(Declaration!$I$4="German",VLOOKUP($H130,Languages!$A$145:$G$149,4,FALSE),IF(Declaration!$I$4="Chinese",VLOOKUP($H130,Languages!$A$145:$G$149,5,FALSE),IF(Declaration!$I$4="Japanese",VLOOKUP($H130,Languages!$A$145:$G$149,6,FALSE),IF(Declaration!$I$4="Portugese",VLOOKUP($H130,Languages!$A$145:$G$149,7,FALSE))))))))</f>
        <v>Ebene 2</v>
      </c>
      <c r="D130" s="77" t="s">
        <v>1</v>
      </c>
      <c r="E130" s="98"/>
      <c r="H130" s="42" t="s">
        <v>2899</v>
      </c>
    </row>
    <row r="131" spans="2:8">
      <c r="B131" s="42" t="str">
        <f>IF(Declaration!$I$4="English",Languages!A276,IF(Declaration!$I$4="French",Languages!B276,IF(Declaration!$I$4="Spanish",Languages!C276,IF(Declaration!$I$4="German",Languages!D276,IF(Declaration!$I$4="Chinese",Languages!E276,IF(Declaration!$I$4="Japanese",Languages!F276,IF(Declaration!$I$4="Portugese",Languages!G276)))))))</f>
        <v>Nigeria</v>
      </c>
      <c r="C131" s="42" t="str">
        <f>IF(Declaration!$I$4="English",H131,IF(Declaration!$I$4="French",VLOOKUP($H131,Languages!$A$145:$G$149,2,FALSE),IF(Declaration!$I$4="Spanish",VLOOKUP($H131,Languages!$A$145:$G$149,3,FALSE),IF(Declaration!$I$4="German",VLOOKUP($H131,Languages!$A$145:$G$149,4,FALSE),IF(Declaration!$I$4="Chinese",VLOOKUP($H131,Languages!$A$145:$G$149,5,FALSE),IF(Declaration!$I$4="Japanese",VLOOKUP($H131,Languages!$A$145:$G$149,6,FALSE),IF(Declaration!$I$4="Portugese",VLOOKUP($H131,Languages!$A$145:$G$149,7,FALSE))))))))</f>
        <v>Ebene 2 Beobachtungsliste</v>
      </c>
      <c r="D131" s="77" t="s">
        <v>1</v>
      </c>
      <c r="E131" s="98"/>
      <c r="H131" s="42" t="s">
        <v>2901</v>
      </c>
    </row>
    <row r="132" spans="2:8">
      <c r="B132" s="42" t="str">
        <f>IF(Declaration!$I$4="English",Languages!A277,IF(Declaration!$I$4="French",Languages!B277,IF(Declaration!$I$4="Spanish",Languages!C277,IF(Declaration!$I$4="German",Languages!D277,IF(Declaration!$I$4="Chinese",Languages!E277,IF(Declaration!$I$4="Japanese",Languages!F277,IF(Declaration!$I$4="Portugese",Languages!G277)))))))</f>
        <v>Nord-Mazedonien</v>
      </c>
      <c r="C132" s="42" t="str">
        <f>IF(Declaration!$I$4="English",H132,IF(Declaration!$I$4="French",VLOOKUP($H132,Languages!$A$145:$G$149,2,FALSE),IF(Declaration!$I$4="Spanish",VLOOKUP($H132,Languages!$A$145:$G$149,3,FALSE),IF(Declaration!$I$4="German",VLOOKUP($H132,Languages!$A$145:$G$149,4,FALSE),IF(Declaration!$I$4="Chinese",VLOOKUP($H132,Languages!$A$145:$G$149,5,FALSE),IF(Declaration!$I$4="Japanese",VLOOKUP($H132,Languages!$A$145:$G$149,6,FALSE),IF(Declaration!$I$4="Portugese",VLOOKUP($H132,Languages!$A$145:$G$149,7,FALSE))))))))</f>
        <v>Ebene 2</v>
      </c>
      <c r="D132" s="77" t="s">
        <v>1</v>
      </c>
      <c r="E132" s="98"/>
      <c r="H132" s="42" t="s">
        <v>2899</v>
      </c>
    </row>
    <row r="133" spans="2:8">
      <c r="B133" s="42" t="str">
        <f>IF(Declaration!$I$4="English",Languages!A278,IF(Declaration!$I$4="French",Languages!B278,IF(Declaration!$I$4="Spanish",Languages!C278,IF(Declaration!$I$4="German",Languages!D278,IF(Declaration!$I$4="Chinese",Languages!E278,IF(Declaration!$I$4="Japanese",Languages!F278,IF(Declaration!$I$4="Portugese",Languages!G278)))))))</f>
        <v>Norwegen</v>
      </c>
      <c r="C133" s="42" t="str">
        <f>IF(Declaration!$I$4="English",H133,IF(Declaration!$I$4="French",VLOOKUP($H133,Languages!$A$145:$G$149,2,FALSE),IF(Declaration!$I$4="Spanish",VLOOKUP($H133,Languages!$A$145:$G$149,3,FALSE),IF(Declaration!$I$4="German",VLOOKUP($H133,Languages!$A$145:$G$149,4,FALSE),IF(Declaration!$I$4="Chinese",VLOOKUP($H133,Languages!$A$145:$G$149,5,FALSE),IF(Declaration!$I$4="Japanese",VLOOKUP($H133,Languages!$A$145:$G$149,6,FALSE),IF(Declaration!$I$4="Portugese",VLOOKUP($H133,Languages!$A$145:$G$149,7,FALSE))))))))</f>
        <v>Ebene 1</v>
      </c>
      <c r="D133" s="77" t="s">
        <v>1</v>
      </c>
      <c r="E133" s="98"/>
      <c r="H133" s="42" t="s">
        <v>2900</v>
      </c>
    </row>
    <row r="134" spans="2:8">
      <c r="B134" s="42" t="str">
        <f>IF(Declaration!$I$4="English",Languages!A279,IF(Declaration!$I$4="French",Languages!B279,IF(Declaration!$I$4="Spanish",Languages!C279,IF(Declaration!$I$4="German",Languages!D279,IF(Declaration!$I$4="Chinese",Languages!E279,IF(Declaration!$I$4="Japanese",Languages!F279,IF(Declaration!$I$4="Portugese",Languages!G279)))))))</f>
        <v>Oman</v>
      </c>
      <c r="C134" s="42" t="str">
        <f>IF(Declaration!$I$4="English",H134,IF(Declaration!$I$4="French",VLOOKUP($H134,Languages!$A$145:$G$149,2,FALSE),IF(Declaration!$I$4="Spanish",VLOOKUP($H134,Languages!$A$145:$G$149,3,FALSE),IF(Declaration!$I$4="German",VLOOKUP($H134,Languages!$A$145:$G$149,4,FALSE),IF(Declaration!$I$4="Chinese",VLOOKUP($H134,Languages!$A$145:$G$149,5,FALSE),IF(Declaration!$I$4="Japanese",VLOOKUP($H134,Languages!$A$145:$G$149,6,FALSE),IF(Declaration!$I$4="Portugese",VLOOKUP($H134,Languages!$A$145:$G$149,7,FALSE))))))))</f>
        <v>Ebene 2</v>
      </c>
      <c r="D134" s="77" t="s">
        <v>1</v>
      </c>
      <c r="E134" s="98"/>
      <c r="H134" s="42" t="s">
        <v>2899</v>
      </c>
    </row>
    <row r="135" spans="2:8">
      <c r="B135" s="42" t="str">
        <f>IF(Declaration!$I$4="English",Languages!A280,IF(Declaration!$I$4="French",Languages!B280,IF(Declaration!$I$4="Spanish",Languages!C280,IF(Declaration!$I$4="German",Languages!D280,IF(Declaration!$I$4="Chinese",Languages!E280,IF(Declaration!$I$4="Japanese",Languages!F280,IF(Declaration!$I$4="Portugese",Languages!G280)))))))</f>
        <v>Pakistan</v>
      </c>
      <c r="C135" s="42" t="str">
        <f>IF(Declaration!$I$4="English",H135,IF(Declaration!$I$4="French",VLOOKUP($H135,Languages!$A$145:$G$149,2,FALSE),IF(Declaration!$I$4="Spanish",VLOOKUP($H135,Languages!$A$145:$G$149,3,FALSE),IF(Declaration!$I$4="German",VLOOKUP($H135,Languages!$A$145:$G$149,4,FALSE),IF(Declaration!$I$4="Chinese",VLOOKUP($H135,Languages!$A$145:$G$149,5,FALSE),IF(Declaration!$I$4="Japanese",VLOOKUP($H135,Languages!$A$145:$G$149,6,FALSE),IF(Declaration!$I$4="Portugese",VLOOKUP($H135,Languages!$A$145:$G$149,7,FALSE))))))))</f>
        <v>Ebene 2 Beobachtungsliste</v>
      </c>
      <c r="D135" s="77" t="s">
        <v>1</v>
      </c>
      <c r="E135" s="98"/>
      <c r="H135" s="42" t="s">
        <v>2901</v>
      </c>
    </row>
    <row r="136" spans="2:8">
      <c r="B136" s="42" t="str">
        <f>IF(Declaration!$I$4="English",Languages!A281,IF(Declaration!$I$4="French",Languages!B281,IF(Declaration!$I$4="Spanish",Languages!C281,IF(Declaration!$I$4="German",Languages!D281,IF(Declaration!$I$4="Chinese",Languages!E281,IF(Declaration!$I$4="Japanese",Languages!F281,IF(Declaration!$I$4="Portugese",Languages!G281)))))))</f>
        <v>Palau</v>
      </c>
      <c r="C136" s="42" t="str">
        <f>IF(Declaration!$I$4="English",H136,IF(Declaration!$I$4="French",VLOOKUP($H136,Languages!$A$145:$G$149,2,FALSE),IF(Declaration!$I$4="Spanish",VLOOKUP($H136,Languages!$A$145:$G$149,3,FALSE),IF(Declaration!$I$4="German",VLOOKUP($H136,Languages!$A$145:$G$149,4,FALSE),IF(Declaration!$I$4="Chinese",VLOOKUP($H136,Languages!$A$145:$G$149,5,FALSE),IF(Declaration!$I$4="Japanese",VLOOKUP($H136,Languages!$A$145:$G$149,6,FALSE),IF(Declaration!$I$4="Portugese",VLOOKUP($H136,Languages!$A$145:$G$149,7,FALSE))))))))</f>
        <v>Ebene 2</v>
      </c>
      <c r="D136" s="77" t="s">
        <v>1</v>
      </c>
      <c r="E136" s="98"/>
      <c r="H136" s="42" t="s">
        <v>2899</v>
      </c>
    </row>
    <row r="137" spans="2:8">
      <c r="B137" s="42" t="str">
        <f>IF(Declaration!$I$4="English",Languages!A282,IF(Declaration!$I$4="French",Languages!B282,IF(Declaration!$I$4="Spanish",Languages!C282,IF(Declaration!$I$4="German",Languages!D282,IF(Declaration!$I$4="Chinese",Languages!E282,IF(Declaration!$I$4="Japanese",Languages!F282,IF(Declaration!$I$4="Portugese",Languages!G282)))))))</f>
        <v>Panama</v>
      </c>
      <c r="C137" s="42" t="str">
        <f>IF(Declaration!$I$4="English",H137,IF(Declaration!$I$4="French",VLOOKUP($H137,Languages!$A$145:$G$149,2,FALSE),IF(Declaration!$I$4="Spanish",VLOOKUP($H137,Languages!$A$145:$G$149,3,FALSE),IF(Declaration!$I$4="German",VLOOKUP($H137,Languages!$A$145:$G$149,4,FALSE),IF(Declaration!$I$4="Chinese",VLOOKUP($H137,Languages!$A$145:$G$149,5,FALSE),IF(Declaration!$I$4="Japanese",VLOOKUP($H137,Languages!$A$145:$G$149,6,FALSE),IF(Declaration!$I$4="Portugese",VLOOKUP($H137,Languages!$A$145:$G$149,7,FALSE))))))))</f>
        <v>Ebene 2</v>
      </c>
      <c r="D137" s="77" t="s">
        <v>1</v>
      </c>
      <c r="E137" s="98"/>
      <c r="H137" s="42" t="s">
        <v>2899</v>
      </c>
    </row>
    <row r="138" spans="2:8">
      <c r="B138" s="42" t="str">
        <f>IF(Declaration!$I$4="English",Languages!A283,IF(Declaration!$I$4="French",Languages!B283,IF(Declaration!$I$4="Spanish",Languages!C283,IF(Declaration!$I$4="German",Languages!D283,IF(Declaration!$I$4="Chinese",Languages!E283,IF(Declaration!$I$4="Japanese",Languages!F283,IF(Declaration!$I$4="Portugese",Languages!G283)))))))</f>
        <v>Papua-Neuguinea</v>
      </c>
      <c r="C138" s="42" t="str">
        <f>IF(Declaration!$I$4="English",H138,IF(Declaration!$I$4="French",VLOOKUP($H138,Languages!$A$145:$G$149,2,FALSE),IF(Declaration!$I$4="Spanish",VLOOKUP($H138,Languages!$A$145:$G$149,3,FALSE),IF(Declaration!$I$4="German",VLOOKUP($H138,Languages!$A$145:$G$149,4,FALSE),IF(Declaration!$I$4="Chinese",VLOOKUP($H138,Languages!$A$145:$G$149,5,FALSE),IF(Declaration!$I$4="Japanese",VLOOKUP($H138,Languages!$A$145:$G$149,6,FALSE),IF(Declaration!$I$4="Portugese",VLOOKUP($H138,Languages!$A$145:$G$149,7,FALSE))))))))</f>
        <v>Ebene 3</v>
      </c>
      <c r="D138" s="77" t="s">
        <v>1</v>
      </c>
      <c r="E138" s="98"/>
      <c r="H138" s="42" t="s">
        <v>2898</v>
      </c>
    </row>
    <row r="139" spans="2:8">
      <c r="B139" s="42" t="str">
        <f>IF(Declaration!$I$4="English",Languages!A284,IF(Declaration!$I$4="French",Languages!B284,IF(Declaration!$I$4="Spanish",Languages!C284,IF(Declaration!$I$4="German",Languages!D284,IF(Declaration!$I$4="Chinese",Languages!E284,IF(Declaration!$I$4="Japanese",Languages!F284,IF(Declaration!$I$4="Portugese",Languages!G284)))))))</f>
        <v>Paraguay</v>
      </c>
      <c r="C139" s="42" t="str">
        <f>IF(Declaration!$I$4="English",H139,IF(Declaration!$I$4="French",VLOOKUP($H139,Languages!$A$145:$G$149,2,FALSE),IF(Declaration!$I$4="Spanish",VLOOKUP($H139,Languages!$A$145:$G$149,3,FALSE),IF(Declaration!$I$4="German",VLOOKUP($H139,Languages!$A$145:$G$149,4,FALSE),IF(Declaration!$I$4="Chinese",VLOOKUP($H139,Languages!$A$145:$G$149,5,FALSE),IF(Declaration!$I$4="Japanese",VLOOKUP($H139,Languages!$A$145:$G$149,6,FALSE),IF(Declaration!$I$4="Portugese",VLOOKUP($H139,Languages!$A$145:$G$149,7,FALSE))))))))</f>
        <v>Ebene 2</v>
      </c>
      <c r="D139" s="77" t="s">
        <v>1</v>
      </c>
      <c r="E139" s="98"/>
      <c r="H139" s="42" t="s">
        <v>2899</v>
      </c>
    </row>
    <row r="140" spans="2:8">
      <c r="B140" s="42" t="str">
        <f>IF(Declaration!$I$4="English",Languages!A285,IF(Declaration!$I$4="French",Languages!B285,IF(Declaration!$I$4="Spanish",Languages!C285,IF(Declaration!$I$4="German",Languages!D285,IF(Declaration!$I$4="Chinese",Languages!E285,IF(Declaration!$I$4="Japanese",Languages!F285,IF(Declaration!$I$4="Portugese",Languages!G285)))))))</f>
        <v>Peru</v>
      </c>
      <c r="C140" s="42" t="str">
        <f>IF(Declaration!$I$4="English",H140,IF(Declaration!$I$4="French",VLOOKUP($H140,Languages!$A$145:$G$149,2,FALSE),IF(Declaration!$I$4="Spanish",VLOOKUP($H140,Languages!$A$145:$G$149,3,FALSE),IF(Declaration!$I$4="German",VLOOKUP($H140,Languages!$A$145:$G$149,4,FALSE),IF(Declaration!$I$4="Chinese",VLOOKUP($H140,Languages!$A$145:$G$149,5,FALSE),IF(Declaration!$I$4="Japanese",VLOOKUP($H140,Languages!$A$145:$G$149,6,FALSE),IF(Declaration!$I$4="Portugese",VLOOKUP($H140,Languages!$A$145:$G$149,7,FALSE))))))))</f>
        <v>Ebene 2</v>
      </c>
      <c r="D140" s="77" t="s">
        <v>1</v>
      </c>
      <c r="E140" s="98"/>
      <c r="H140" s="42" t="s">
        <v>2899</v>
      </c>
    </row>
    <row r="141" spans="2:8">
      <c r="B141" s="42" t="str">
        <f>IF(Declaration!$I$4="English",Languages!A286,IF(Declaration!$I$4="French",Languages!B286,IF(Declaration!$I$4="Spanish",Languages!C286,IF(Declaration!$I$4="German",Languages!D286,IF(Declaration!$I$4="Chinese",Languages!E286,IF(Declaration!$I$4="Japanese",Languages!F286,IF(Declaration!$I$4="Portugese",Languages!G286)))))))</f>
        <v>Philippinen</v>
      </c>
      <c r="C141" s="42" t="str">
        <f>IF(Declaration!$I$4="English",H141,IF(Declaration!$I$4="French",VLOOKUP($H141,Languages!$A$145:$G$149,2,FALSE),IF(Declaration!$I$4="Spanish",VLOOKUP($H141,Languages!$A$145:$G$149,3,FALSE),IF(Declaration!$I$4="German",VLOOKUP($H141,Languages!$A$145:$G$149,4,FALSE),IF(Declaration!$I$4="Chinese",VLOOKUP($H141,Languages!$A$145:$G$149,5,FALSE),IF(Declaration!$I$4="Japanese",VLOOKUP($H141,Languages!$A$145:$G$149,6,FALSE),IF(Declaration!$I$4="Portugese",VLOOKUP($H141,Languages!$A$145:$G$149,7,FALSE))))))))</f>
        <v>Ebene 1</v>
      </c>
      <c r="D141" s="77" t="s">
        <v>1</v>
      </c>
      <c r="E141" s="98"/>
      <c r="H141" s="42" t="s">
        <v>2900</v>
      </c>
    </row>
    <row r="142" spans="2:8">
      <c r="B142" s="42" t="str">
        <f>IF(Declaration!$I$4="English",Languages!A287,IF(Declaration!$I$4="French",Languages!B287,IF(Declaration!$I$4="Spanish",Languages!C287,IF(Declaration!$I$4="German",Languages!D287,IF(Declaration!$I$4="Chinese",Languages!E287,IF(Declaration!$I$4="Japanese",Languages!F287,IF(Declaration!$I$4="Portugese",Languages!G287)))))))</f>
        <v>Polen</v>
      </c>
      <c r="C142" s="42" t="str">
        <f>IF(Declaration!$I$4="English",H142,IF(Declaration!$I$4="French",VLOOKUP($H142,Languages!$A$145:$G$149,2,FALSE),IF(Declaration!$I$4="Spanish",VLOOKUP($H142,Languages!$A$145:$G$149,3,FALSE),IF(Declaration!$I$4="German",VLOOKUP($H142,Languages!$A$145:$G$149,4,FALSE),IF(Declaration!$I$4="Chinese",VLOOKUP($H142,Languages!$A$145:$G$149,5,FALSE),IF(Declaration!$I$4="Japanese",VLOOKUP($H142,Languages!$A$145:$G$149,6,FALSE),IF(Declaration!$I$4="Portugese",VLOOKUP($H142,Languages!$A$145:$G$149,7,FALSE))))))))</f>
        <v>Ebene 2</v>
      </c>
      <c r="D142" s="77" t="s">
        <v>1</v>
      </c>
      <c r="E142" s="98"/>
      <c r="H142" s="42" t="s">
        <v>2899</v>
      </c>
    </row>
    <row r="143" spans="2:8">
      <c r="B143" s="42" t="str">
        <f>IF(Declaration!$I$4="English",Languages!A288,IF(Declaration!$I$4="French",Languages!B288,IF(Declaration!$I$4="Spanish",Languages!C288,IF(Declaration!$I$4="German",Languages!D288,IF(Declaration!$I$4="Chinese",Languages!E288,IF(Declaration!$I$4="Japanese",Languages!F288,IF(Declaration!$I$4="Portugese",Languages!G288)))))))</f>
        <v>Portugal</v>
      </c>
      <c r="C143" s="42" t="str">
        <f>IF(Declaration!$I$4="English",H143,IF(Declaration!$I$4="French",VLOOKUP($H143,Languages!$A$145:$G$149,2,FALSE),IF(Declaration!$I$4="Spanish",VLOOKUP($H143,Languages!$A$145:$G$149,3,FALSE),IF(Declaration!$I$4="German",VLOOKUP($H143,Languages!$A$145:$G$149,4,FALSE),IF(Declaration!$I$4="Chinese",VLOOKUP($H143,Languages!$A$145:$G$149,5,FALSE),IF(Declaration!$I$4="Japanese",VLOOKUP($H143,Languages!$A$145:$G$149,6,FALSE),IF(Declaration!$I$4="Portugese",VLOOKUP($H143,Languages!$A$145:$G$149,7,FALSE))))))))</f>
        <v>Ebene 1</v>
      </c>
      <c r="D143" s="77" t="s">
        <v>1</v>
      </c>
      <c r="E143" s="98"/>
      <c r="H143" s="42" t="s">
        <v>2900</v>
      </c>
    </row>
    <row r="144" spans="2:8">
      <c r="B144" s="42" t="str">
        <f>IF(Declaration!$I$4="English",Languages!A289,IF(Declaration!$I$4="French",Languages!B289,IF(Declaration!$I$4="Spanish",Languages!C289,IF(Declaration!$I$4="German",Languages!D289,IF(Declaration!$I$4="Chinese",Languages!E289,IF(Declaration!$I$4="Japanese",Languages!F289,IF(Declaration!$I$4="Portugese",Languages!G289)))))))</f>
        <v>Katar</v>
      </c>
      <c r="C144" s="42" t="str">
        <f>IF(Declaration!$I$4="English",H144,IF(Declaration!$I$4="French",VLOOKUP($H144,Languages!$A$145:$G$149,2,FALSE),IF(Declaration!$I$4="Spanish",VLOOKUP($H144,Languages!$A$145:$G$149,3,FALSE),IF(Declaration!$I$4="German",VLOOKUP($H144,Languages!$A$145:$G$149,4,FALSE),IF(Declaration!$I$4="Chinese",VLOOKUP($H144,Languages!$A$145:$G$149,5,FALSE),IF(Declaration!$I$4="Japanese",VLOOKUP($H144,Languages!$A$145:$G$149,6,FALSE),IF(Declaration!$I$4="Portugese",VLOOKUP($H144,Languages!$A$145:$G$149,7,FALSE))))))))</f>
        <v>Ebene 2</v>
      </c>
      <c r="D144" s="77" t="s">
        <v>1</v>
      </c>
      <c r="E144" s="98"/>
      <c r="H144" s="42" t="s">
        <v>2899</v>
      </c>
    </row>
    <row r="145" spans="2:8">
      <c r="B145" s="42" t="str">
        <f>IF(Declaration!$I$4="English",Languages!A290,IF(Declaration!$I$4="French",Languages!B290,IF(Declaration!$I$4="Spanish",Languages!C290,IF(Declaration!$I$4="German",Languages!D290,IF(Declaration!$I$4="Chinese",Languages!E290,IF(Declaration!$I$4="Japanese",Languages!F290,IF(Declaration!$I$4="Portugese",Languages!G290)))))))</f>
        <v>Rumänien</v>
      </c>
      <c r="C145" s="42" t="str">
        <f>IF(Declaration!$I$4="English",H145,IF(Declaration!$I$4="French",VLOOKUP($H145,Languages!$A$145:$G$149,2,FALSE),IF(Declaration!$I$4="Spanish",VLOOKUP($H145,Languages!$A$145:$G$149,3,FALSE),IF(Declaration!$I$4="German",VLOOKUP($H145,Languages!$A$145:$G$149,4,FALSE),IF(Declaration!$I$4="Chinese",VLOOKUP($H145,Languages!$A$145:$G$149,5,FALSE),IF(Declaration!$I$4="Japanese",VLOOKUP($H145,Languages!$A$145:$G$149,6,FALSE),IF(Declaration!$I$4="Portugese",VLOOKUP($H145,Languages!$A$145:$G$149,7,FALSE))))))))</f>
        <v>Ebene 2 Beobachtungsliste</v>
      </c>
      <c r="D145" s="77" t="s">
        <v>1</v>
      </c>
      <c r="E145" s="98"/>
      <c r="H145" s="42" t="s">
        <v>2901</v>
      </c>
    </row>
    <row r="146" spans="2:8">
      <c r="B146" s="42" t="str">
        <f>IF(Declaration!$I$4="English",Languages!A291,IF(Declaration!$I$4="French",Languages!B291,IF(Declaration!$I$4="Spanish",Languages!C291,IF(Declaration!$I$4="German",Languages!D291,IF(Declaration!$I$4="Chinese",Languages!E291,IF(Declaration!$I$4="Japanese",Languages!F291,IF(Declaration!$I$4="Portugese",Languages!G291)))))))</f>
        <v>Russische Föderation</v>
      </c>
      <c r="C146" s="42" t="str">
        <f>IF(Declaration!$I$4="English",H146,IF(Declaration!$I$4="French",VLOOKUP($H146,Languages!$A$145:$G$149,2,FALSE),IF(Declaration!$I$4="Spanish",VLOOKUP($H146,Languages!$A$145:$G$149,3,FALSE),IF(Declaration!$I$4="German",VLOOKUP($H146,Languages!$A$145:$G$149,4,FALSE),IF(Declaration!$I$4="Chinese",VLOOKUP($H146,Languages!$A$145:$G$149,5,FALSE),IF(Declaration!$I$4="Japanese",VLOOKUP($H146,Languages!$A$145:$G$149,6,FALSE),IF(Declaration!$I$4="Portugese",VLOOKUP($H146,Languages!$A$145:$G$149,7,FALSE))))))))</f>
        <v>Ebene 3</v>
      </c>
      <c r="D146" s="77" t="s">
        <v>1</v>
      </c>
      <c r="E146" s="98"/>
      <c r="H146" s="42" t="s">
        <v>2898</v>
      </c>
    </row>
    <row r="147" spans="2:8">
      <c r="B147" s="42" t="str">
        <f>IF(Declaration!$I$4="English",Languages!A292,IF(Declaration!$I$4="French",Languages!B292,IF(Declaration!$I$4="Spanish",Languages!C292,IF(Declaration!$I$4="German",Languages!D292,IF(Declaration!$I$4="Chinese",Languages!E292,IF(Declaration!$I$4="Japanese",Languages!F292,IF(Declaration!$I$4="Portugese",Languages!G292)))))))</f>
        <v>Ruanda</v>
      </c>
      <c r="C147" s="42" t="str">
        <f>IF(Declaration!$I$4="English",H147,IF(Declaration!$I$4="French",VLOOKUP($H147,Languages!$A$145:$G$149,2,FALSE),IF(Declaration!$I$4="Spanish",VLOOKUP($H147,Languages!$A$145:$G$149,3,FALSE),IF(Declaration!$I$4="German",VLOOKUP($H147,Languages!$A$145:$G$149,4,FALSE),IF(Declaration!$I$4="Chinese",VLOOKUP($H147,Languages!$A$145:$G$149,5,FALSE),IF(Declaration!$I$4="Japanese",VLOOKUP($H147,Languages!$A$145:$G$149,6,FALSE),IF(Declaration!$I$4="Portugese",VLOOKUP($H147,Languages!$A$145:$G$149,7,FALSE))))))))</f>
        <v>Ebene 2</v>
      </c>
      <c r="D147" s="77" t="s">
        <v>1</v>
      </c>
      <c r="E147" s="98"/>
      <c r="H147" s="42" t="s">
        <v>2899</v>
      </c>
    </row>
    <row r="148" spans="2:8">
      <c r="B148" s="42" t="str">
        <f>IF(Declaration!$I$4="English",Languages!A293,IF(Declaration!$I$4="French",Languages!B293,IF(Declaration!$I$4="Spanish",Languages!C293,IF(Declaration!$I$4="German",Languages!D293,IF(Declaration!$I$4="Chinese",Languages!E293,IF(Declaration!$I$4="Japanese",Languages!F293,IF(Declaration!$I$4="Portugese",Languages!G293)))))))</f>
        <v>St. Lucia</v>
      </c>
      <c r="C148" s="42" t="str">
        <f>IF(Declaration!$I$4="English",H148,IF(Declaration!$I$4="French",VLOOKUP($H148,Languages!$A$145:$G$149,2,FALSE),IF(Declaration!$I$4="Spanish",VLOOKUP($H148,Languages!$A$145:$G$149,3,FALSE),IF(Declaration!$I$4="German",VLOOKUP($H148,Languages!$A$145:$G$149,4,FALSE),IF(Declaration!$I$4="Chinese",VLOOKUP($H148,Languages!$A$145:$G$149,5,FALSE),IF(Declaration!$I$4="Japanese",VLOOKUP($H148,Languages!$A$145:$G$149,6,FALSE),IF(Declaration!$I$4="Portugese",VLOOKUP($H148,Languages!$A$145:$G$149,7,FALSE))))))))</f>
        <v>Ebene 2</v>
      </c>
      <c r="D148" s="77" t="s">
        <v>1</v>
      </c>
      <c r="E148" s="98"/>
      <c r="H148" s="42" t="s">
        <v>2899</v>
      </c>
    </row>
    <row r="149" spans="2:8">
      <c r="B149" s="42" t="str">
        <f>IF(Declaration!$I$4="English",Languages!A294,IF(Declaration!$I$4="French",Languages!B294,IF(Declaration!$I$4="Spanish",Languages!C294,IF(Declaration!$I$4="German",Languages!D294,IF(Declaration!$I$4="Chinese",Languages!E294,IF(Declaration!$I$4="Japanese",Languages!F294,IF(Declaration!$I$4="Portugese",Languages!G294)))))))</f>
        <v>St. Vincent und die Grenadinen</v>
      </c>
      <c r="C149" s="42" t="str">
        <f>IF(Declaration!$I$4="English",H149,IF(Declaration!$I$4="French",VLOOKUP($H149,Languages!$A$145:$G$149,2,FALSE),IF(Declaration!$I$4="Spanish",VLOOKUP($H149,Languages!$A$145:$G$149,3,FALSE),IF(Declaration!$I$4="German",VLOOKUP($H149,Languages!$A$145:$G$149,4,FALSE),IF(Declaration!$I$4="Chinese",VLOOKUP($H149,Languages!$A$145:$G$149,5,FALSE),IF(Declaration!$I$4="Japanese",VLOOKUP($H149,Languages!$A$145:$G$149,6,FALSE),IF(Declaration!$I$4="Portugese",VLOOKUP($H149,Languages!$A$145:$G$149,7,FALSE))))))))</f>
        <v>Ebene 2</v>
      </c>
      <c r="D149" s="77" t="s">
        <v>1</v>
      </c>
      <c r="E149" s="98"/>
      <c r="H149" s="42" t="s">
        <v>2899</v>
      </c>
    </row>
    <row r="150" spans="2:8">
      <c r="B150" s="42" t="str">
        <f>IF(Declaration!$I$4="English",Languages!A295,IF(Declaration!$I$4="French",Languages!B295,IF(Declaration!$I$4="Spanish",Languages!C295,IF(Declaration!$I$4="German",Languages!D295,IF(Declaration!$I$4="Chinese",Languages!E295,IF(Declaration!$I$4="Japanese",Languages!F295,IF(Declaration!$I$4="Portugese",Languages!G295)))))))</f>
        <v>Saudi-Arabien</v>
      </c>
      <c r="C150" s="42" t="str">
        <f>IF(Declaration!$I$4="English",H150,IF(Declaration!$I$4="French",VLOOKUP($H150,Languages!$A$145:$G$149,2,FALSE),IF(Declaration!$I$4="Spanish",VLOOKUP($H150,Languages!$A$145:$G$149,3,FALSE),IF(Declaration!$I$4="German",VLOOKUP($H150,Languages!$A$145:$G$149,4,FALSE),IF(Declaration!$I$4="Chinese",VLOOKUP($H150,Languages!$A$145:$G$149,5,FALSE),IF(Declaration!$I$4="Japanese",VLOOKUP($H150,Languages!$A$145:$G$149,6,FALSE),IF(Declaration!$I$4="Portugese",VLOOKUP($H150,Languages!$A$145:$G$149,7,FALSE))))))))</f>
        <v>Ebene 2 Beobachtungsliste</v>
      </c>
      <c r="D150" s="77" t="s">
        <v>1</v>
      </c>
      <c r="E150" s="98"/>
      <c r="H150" s="42" t="s">
        <v>2901</v>
      </c>
    </row>
    <row r="151" spans="2:8">
      <c r="B151" s="42" t="str">
        <f>IF(Declaration!$I$4="English",Languages!A296,IF(Declaration!$I$4="French",Languages!B296,IF(Declaration!$I$4="Spanish",Languages!C296,IF(Declaration!$I$4="German",Languages!D296,IF(Declaration!$I$4="Chinese",Languages!E296,IF(Declaration!$I$4="Japanese",Languages!F296,IF(Declaration!$I$4="Portugese",Languages!G296)))))))</f>
        <v>Senegal</v>
      </c>
      <c r="C151" s="42" t="str">
        <f>IF(Declaration!$I$4="English",H151,IF(Declaration!$I$4="French",VLOOKUP($H151,Languages!$A$145:$G$149,2,FALSE),IF(Declaration!$I$4="Spanish",VLOOKUP($H151,Languages!$A$145:$G$149,3,FALSE),IF(Declaration!$I$4="German",VLOOKUP($H151,Languages!$A$145:$G$149,4,FALSE),IF(Declaration!$I$4="Chinese",VLOOKUP($H151,Languages!$A$145:$G$149,5,FALSE),IF(Declaration!$I$4="Japanese",VLOOKUP($H151,Languages!$A$145:$G$149,6,FALSE),IF(Declaration!$I$4="Portugese",VLOOKUP($H151,Languages!$A$145:$G$149,7,FALSE))))))))</f>
        <v>Ebene 2 Beobachtungsliste</v>
      </c>
      <c r="D151" s="77" t="s">
        <v>1</v>
      </c>
      <c r="E151" s="98"/>
      <c r="H151" s="42" t="s">
        <v>2901</v>
      </c>
    </row>
    <row r="152" spans="2:8">
      <c r="B152" s="42" t="str">
        <f>IF(Declaration!$I$4="English",Languages!A297,IF(Declaration!$I$4="French",Languages!B297,IF(Declaration!$I$4="Spanish",Languages!C297,IF(Declaration!$I$4="German",Languages!D297,IF(Declaration!$I$4="Chinese",Languages!E297,IF(Declaration!$I$4="Japanese",Languages!F297,IF(Declaration!$I$4="Portugese",Languages!G297)))))))</f>
        <v>Serbien</v>
      </c>
      <c r="C152" s="42" t="str">
        <f>IF(Declaration!$I$4="English",H152,IF(Declaration!$I$4="French",VLOOKUP($H152,Languages!$A$145:$G$149,2,FALSE),IF(Declaration!$I$4="Spanish",VLOOKUP($H152,Languages!$A$145:$G$149,3,FALSE),IF(Declaration!$I$4="German",VLOOKUP($H152,Languages!$A$145:$G$149,4,FALSE),IF(Declaration!$I$4="Chinese",VLOOKUP($H152,Languages!$A$145:$G$149,5,FALSE),IF(Declaration!$I$4="Japanese",VLOOKUP($H152,Languages!$A$145:$G$149,6,FALSE),IF(Declaration!$I$4="Portugese",VLOOKUP($H152,Languages!$A$145:$G$149,7,FALSE))))))))</f>
        <v>Ebene 2</v>
      </c>
      <c r="D152" s="77" t="s">
        <v>1</v>
      </c>
      <c r="E152" s="98"/>
      <c r="H152" s="42" t="s">
        <v>2899</v>
      </c>
    </row>
    <row r="153" spans="2:8">
      <c r="B153" s="42" t="str">
        <f>IF(Declaration!$I$4="English",Languages!A298,IF(Declaration!$I$4="French",Languages!B298,IF(Declaration!$I$4="Spanish",Languages!C298,IF(Declaration!$I$4="German",Languages!D298,IF(Declaration!$I$4="Chinese",Languages!E298,IF(Declaration!$I$4="Japanese",Languages!F298,IF(Declaration!$I$4="Portugese",Languages!G298)))))))</f>
        <v>Seychellen</v>
      </c>
      <c r="C153" s="42" t="str">
        <f>IF(Declaration!$I$4="English",H153,IF(Declaration!$I$4="French",VLOOKUP($H153,Languages!$A$145:$G$149,2,FALSE),IF(Declaration!$I$4="Spanish",VLOOKUP($H153,Languages!$A$145:$G$149,3,FALSE),IF(Declaration!$I$4="German",VLOOKUP($H153,Languages!$A$145:$G$149,4,FALSE),IF(Declaration!$I$4="Chinese",VLOOKUP($H153,Languages!$A$145:$G$149,5,FALSE),IF(Declaration!$I$4="Japanese",VLOOKUP($H153,Languages!$A$145:$G$149,6,FALSE),IF(Declaration!$I$4="Portugese",VLOOKUP($H153,Languages!$A$145:$G$149,7,FALSE))))))))</f>
        <v>Ebene 2 Beobachtungsliste</v>
      </c>
      <c r="D153" s="77" t="s">
        <v>1</v>
      </c>
      <c r="E153" s="98"/>
      <c r="H153" s="42" t="s">
        <v>2901</v>
      </c>
    </row>
    <row r="154" spans="2:8">
      <c r="B154" s="42" t="str">
        <f>IF(Declaration!$I$4="English",Languages!A299,IF(Declaration!$I$4="French",Languages!B299,IF(Declaration!$I$4="Spanish",Languages!C299,IF(Declaration!$I$4="German",Languages!D299,IF(Declaration!$I$4="Chinese",Languages!E299,IF(Declaration!$I$4="Japanese",Languages!F299,IF(Declaration!$I$4="Portugese",Languages!G299)))))))</f>
        <v>Sierra Leone</v>
      </c>
      <c r="C154" s="42" t="str">
        <f>IF(Declaration!$I$4="English",H154,IF(Declaration!$I$4="French",VLOOKUP($H154,Languages!$A$145:$G$149,2,FALSE),IF(Declaration!$I$4="Spanish",VLOOKUP($H154,Languages!$A$145:$G$149,3,FALSE),IF(Declaration!$I$4="German",VLOOKUP($H154,Languages!$A$145:$G$149,4,FALSE),IF(Declaration!$I$4="Chinese",VLOOKUP($H154,Languages!$A$145:$G$149,5,FALSE),IF(Declaration!$I$4="Japanese",VLOOKUP($H154,Languages!$A$145:$G$149,6,FALSE),IF(Declaration!$I$4="Portugese",VLOOKUP($H154,Languages!$A$145:$G$149,7,FALSE))))))))</f>
        <v>Ebene 2</v>
      </c>
      <c r="D154" s="77" t="s">
        <v>1</v>
      </c>
      <c r="E154" s="98"/>
      <c r="H154" s="42" t="s">
        <v>2899</v>
      </c>
    </row>
    <row r="155" spans="2:8">
      <c r="B155" s="42" t="str">
        <f>IF(Declaration!$I$4="English",Languages!A300,IF(Declaration!$I$4="French",Languages!B300,IF(Declaration!$I$4="Spanish",Languages!C300,IF(Declaration!$I$4="German",Languages!D300,IF(Declaration!$I$4="Chinese",Languages!E300,IF(Declaration!$I$4="Japanese",Languages!F300,IF(Declaration!$I$4="Portugese",Languages!G300)))))))</f>
        <v>Singapur</v>
      </c>
      <c r="C155" s="42" t="str">
        <f>IF(Declaration!$I$4="English",H155,IF(Declaration!$I$4="French",VLOOKUP($H155,Languages!$A$145:$G$149,2,FALSE),IF(Declaration!$I$4="Spanish",VLOOKUP($H155,Languages!$A$145:$G$149,3,FALSE),IF(Declaration!$I$4="German",VLOOKUP($H155,Languages!$A$145:$G$149,4,FALSE),IF(Declaration!$I$4="Chinese",VLOOKUP($H155,Languages!$A$145:$G$149,5,FALSE),IF(Declaration!$I$4="Japanese",VLOOKUP($H155,Languages!$A$145:$G$149,6,FALSE),IF(Declaration!$I$4="Portugese",VLOOKUP($H155,Languages!$A$145:$G$149,7,FALSE))))))))</f>
        <v>Ebene 1</v>
      </c>
      <c r="D155" s="77" t="s">
        <v>1</v>
      </c>
      <c r="E155" s="98"/>
      <c r="H155" s="42" t="s">
        <v>2900</v>
      </c>
    </row>
    <row r="156" spans="2:8">
      <c r="B156" s="42" t="str">
        <f>IF(Declaration!$I$4="English",Languages!A301,IF(Declaration!$I$4="French",Languages!B301,IF(Declaration!$I$4="Spanish",Languages!C301,IF(Declaration!$I$4="German",Languages!D301,IF(Declaration!$I$4="Chinese",Languages!E301,IF(Declaration!$I$4="Japanese",Languages!F301,IF(Declaration!$I$4="Portugese",Languages!G301)))))))</f>
        <v>Slowakei</v>
      </c>
      <c r="C156" s="42" t="str">
        <f>IF(Declaration!$I$4="English",H156,IF(Declaration!$I$4="French",VLOOKUP($H156,Languages!$A$145:$G$149,2,FALSE),IF(Declaration!$I$4="Spanish",VLOOKUP($H156,Languages!$A$145:$G$149,3,FALSE),IF(Declaration!$I$4="German",VLOOKUP($H156,Languages!$A$145:$G$149,4,FALSE),IF(Declaration!$I$4="Chinese",VLOOKUP($H156,Languages!$A$145:$G$149,5,FALSE),IF(Declaration!$I$4="Japanese",VLOOKUP($H156,Languages!$A$145:$G$149,6,FALSE),IF(Declaration!$I$4="Portugese",VLOOKUP($H156,Languages!$A$145:$G$149,7,FALSE))))))))</f>
        <v>Ebene 2</v>
      </c>
      <c r="D156" s="77" t="s">
        <v>1</v>
      </c>
      <c r="E156" s="98"/>
      <c r="H156" s="42" t="s">
        <v>2899</v>
      </c>
    </row>
    <row r="157" spans="2:8">
      <c r="B157" s="42" t="str">
        <f>IF(Declaration!$I$4="English",Languages!A302,IF(Declaration!$I$4="French",Languages!B302,IF(Declaration!$I$4="Spanish",Languages!C302,IF(Declaration!$I$4="German",Languages!D302,IF(Declaration!$I$4="Chinese",Languages!E302,IF(Declaration!$I$4="Japanese",Languages!F302,IF(Declaration!$I$4="Portugese",Languages!G302)))))))</f>
        <v>Slowenien</v>
      </c>
      <c r="C157" s="42" t="str">
        <f>IF(Declaration!$I$4="English",H157,IF(Declaration!$I$4="French",VLOOKUP($H157,Languages!$A$145:$G$149,2,FALSE),IF(Declaration!$I$4="Spanish",VLOOKUP($H157,Languages!$A$145:$G$149,3,FALSE),IF(Declaration!$I$4="German",VLOOKUP($H157,Languages!$A$145:$G$149,4,FALSE),IF(Declaration!$I$4="Chinese",VLOOKUP($H157,Languages!$A$145:$G$149,5,FALSE),IF(Declaration!$I$4="Japanese",VLOOKUP($H157,Languages!$A$145:$G$149,6,FALSE),IF(Declaration!$I$4="Portugese",VLOOKUP($H157,Languages!$A$145:$G$149,7,FALSE))))))))</f>
        <v>Ebene 1</v>
      </c>
      <c r="D157" s="77" t="s">
        <v>1</v>
      </c>
      <c r="E157" s="98"/>
      <c r="H157" s="42" t="s">
        <v>2900</v>
      </c>
    </row>
    <row r="158" spans="2:8">
      <c r="B158" s="42" t="str">
        <f>IF(Declaration!$I$4="English",Languages!A303,IF(Declaration!$I$4="French",Languages!B303,IF(Declaration!$I$4="Spanish",Languages!C303,IF(Declaration!$I$4="German",Languages!D303,IF(Declaration!$I$4="Chinese",Languages!E303,IF(Declaration!$I$4="Japanese",Languages!F303,IF(Declaration!$I$4="Portugese",Languages!G303)))))))</f>
        <v>Salomonen</v>
      </c>
      <c r="C158" s="42" t="str">
        <f>IF(Declaration!$I$4="English",H158,IF(Declaration!$I$4="French",VLOOKUP($H158,Languages!$A$145:$G$149,2,FALSE),IF(Declaration!$I$4="Spanish",VLOOKUP($H158,Languages!$A$145:$G$149,3,FALSE),IF(Declaration!$I$4="German",VLOOKUP($H158,Languages!$A$145:$G$149,4,FALSE),IF(Declaration!$I$4="Chinese",VLOOKUP($H158,Languages!$A$145:$G$149,5,FALSE),IF(Declaration!$I$4="Japanese",VLOOKUP($H158,Languages!$A$145:$G$149,6,FALSE),IF(Declaration!$I$4="Portugese",VLOOKUP($H158,Languages!$A$145:$G$149,7,FALSE))))))))</f>
        <v>Ebene 2</v>
      </c>
      <c r="D158" s="77" t="s">
        <v>1</v>
      </c>
      <c r="E158" s="98"/>
      <c r="H158" s="42" t="s">
        <v>2899</v>
      </c>
    </row>
    <row r="159" spans="2:8">
      <c r="B159" s="42" t="str">
        <f>IF(Declaration!$I$4="English",Languages!A304,IF(Declaration!$I$4="French",Languages!B304,IF(Declaration!$I$4="Spanish",Languages!C304,IF(Declaration!$I$4="German",Languages!D304,IF(Declaration!$I$4="Chinese",Languages!E304,IF(Declaration!$I$4="Japanese",Languages!F304,IF(Declaration!$I$4="Portugese",Languages!G304)))))))</f>
        <v>Somalia</v>
      </c>
      <c r="C159" s="42" t="str">
        <f>IF(Declaration!$I$4="English",H159,IF(Declaration!$I$4="French",VLOOKUP($H159,Languages!$A$145:$G$149,2,FALSE),IF(Declaration!$I$4="Spanish",VLOOKUP($H159,Languages!$A$145:$G$149,3,FALSE),IF(Declaration!$I$4="German",VLOOKUP($H159,Languages!$A$145:$G$149,4,FALSE),IF(Declaration!$I$4="Chinese",VLOOKUP($H159,Languages!$A$145:$G$149,5,FALSE),IF(Declaration!$I$4="Japanese",VLOOKUP($H159,Languages!$A$145:$G$149,6,FALSE),IF(Declaration!$I$4="Portugese",VLOOKUP($H159,Languages!$A$145:$G$149,7,FALSE))))))))</f>
        <v>Sonderfall</v>
      </c>
      <c r="D159" s="77" t="s">
        <v>1</v>
      </c>
      <c r="E159" s="98"/>
      <c r="H159" s="42" t="s">
        <v>2902</v>
      </c>
    </row>
    <row r="160" spans="2:8">
      <c r="B160" s="42" t="str">
        <f>IF(Declaration!$I$4="English",Languages!A305,IF(Declaration!$I$4="French",Languages!B305,IF(Declaration!$I$4="Spanish",Languages!C305,IF(Declaration!$I$4="German",Languages!D305,IF(Declaration!$I$4="Chinese",Languages!E305,IF(Declaration!$I$4="Japanese",Languages!F305,IF(Declaration!$I$4="Portugese",Languages!G305)))))))</f>
        <v>Südafrika</v>
      </c>
      <c r="C160" s="42" t="str">
        <f>IF(Declaration!$I$4="English",H160,IF(Declaration!$I$4="French",VLOOKUP($H160,Languages!$A$145:$G$149,2,FALSE),IF(Declaration!$I$4="Spanish",VLOOKUP($H160,Languages!$A$145:$G$149,3,FALSE),IF(Declaration!$I$4="German",VLOOKUP($H160,Languages!$A$145:$G$149,4,FALSE),IF(Declaration!$I$4="Chinese",VLOOKUP($H160,Languages!$A$145:$G$149,5,FALSE),IF(Declaration!$I$4="Japanese",VLOOKUP($H160,Languages!$A$145:$G$149,6,FALSE),IF(Declaration!$I$4="Portugese",VLOOKUP($H160,Languages!$A$145:$G$149,7,FALSE))))))))</f>
        <v>Ebene 2</v>
      </c>
      <c r="D160" s="77" t="s">
        <v>1</v>
      </c>
      <c r="E160" s="98"/>
      <c r="H160" s="42" t="s">
        <v>2899</v>
      </c>
    </row>
    <row r="161" spans="2:8">
      <c r="B161" s="42" t="str">
        <f>IF(Declaration!$I$4="English",Languages!A306,IF(Declaration!$I$4="French",Languages!B306,IF(Declaration!$I$4="Spanish",Languages!C306,IF(Declaration!$I$4="German",Languages!D306,IF(Declaration!$I$4="Chinese",Languages!E306,IF(Declaration!$I$4="Japanese",Languages!F306,IF(Declaration!$I$4="Portugese",Languages!G306)))))))</f>
        <v>Südsudan</v>
      </c>
      <c r="C161" s="42" t="str">
        <f>IF(Declaration!$I$4="English",H161,IF(Declaration!$I$4="French",VLOOKUP($H161,Languages!$A$145:$G$149,2,FALSE),IF(Declaration!$I$4="Spanish",VLOOKUP($H161,Languages!$A$145:$G$149,3,FALSE),IF(Declaration!$I$4="German",VLOOKUP($H161,Languages!$A$145:$G$149,4,FALSE),IF(Declaration!$I$4="Chinese",VLOOKUP($H161,Languages!$A$145:$G$149,5,FALSE),IF(Declaration!$I$4="Japanese",VLOOKUP($H161,Languages!$A$145:$G$149,6,FALSE),IF(Declaration!$I$4="Portugese",VLOOKUP($H161,Languages!$A$145:$G$149,7,FALSE))))))))</f>
        <v>Ebene 3</v>
      </c>
      <c r="D161" s="77" t="s">
        <v>1</v>
      </c>
      <c r="E161" s="98"/>
      <c r="H161" s="42" t="s">
        <v>2898</v>
      </c>
    </row>
    <row r="162" spans="2:8">
      <c r="B162" s="42" t="str">
        <f>IF(Declaration!$I$4="English",Languages!A307,IF(Declaration!$I$4="French",Languages!B307,IF(Declaration!$I$4="Spanish",Languages!C307,IF(Declaration!$I$4="German",Languages!D307,IF(Declaration!$I$4="Chinese",Languages!E307,IF(Declaration!$I$4="Japanese",Languages!F307,IF(Declaration!$I$4="Portugese",Languages!G307)))))))</f>
        <v>Spanien</v>
      </c>
      <c r="C162" s="42" t="str">
        <f>IF(Declaration!$I$4="English",H162,IF(Declaration!$I$4="French",VLOOKUP($H162,Languages!$A$145:$G$149,2,FALSE),IF(Declaration!$I$4="Spanish",VLOOKUP($H162,Languages!$A$145:$G$149,3,FALSE),IF(Declaration!$I$4="German",VLOOKUP($H162,Languages!$A$145:$G$149,4,FALSE),IF(Declaration!$I$4="Chinese",VLOOKUP($H162,Languages!$A$145:$G$149,5,FALSE),IF(Declaration!$I$4="Japanese",VLOOKUP($H162,Languages!$A$145:$G$149,6,FALSE),IF(Declaration!$I$4="Portugese",VLOOKUP($H162,Languages!$A$145:$G$149,7,FALSE))))))))</f>
        <v>Ebene 1</v>
      </c>
      <c r="D162" s="77" t="s">
        <v>1</v>
      </c>
      <c r="E162" s="98"/>
      <c r="H162" s="42" t="s">
        <v>2900</v>
      </c>
    </row>
    <row r="163" spans="2:8">
      <c r="B163" s="42" t="str">
        <f>IF(Declaration!$I$4="English",Languages!A308,IF(Declaration!$I$4="French",Languages!B308,IF(Declaration!$I$4="Spanish",Languages!C308,IF(Declaration!$I$4="German",Languages!D308,IF(Declaration!$I$4="Chinese",Languages!E308,IF(Declaration!$I$4="Japanese",Languages!F308,IF(Declaration!$I$4="Portugese",Languages!G308)))))))</f>
        <v>Sri Lanka</v>
      </c>
      <c r="C163" s="42" t="str">
        <f>IF(Declaration!$I$4="English",H163,IF(Declaration!$I$4="French",VLOOKUP($H163,Languages!$A$145:$G$149,2,FALSE),IF(Declaration!$I$4="Spanish",VLOOKUP($H163,Languages!$A$145:$G$149,3,FALSE),IF(Declaration!$I$4="German",VLOOKUP($H163,Languages!$A$145:$G$149,4,FALSE),IF(Declaration!$I$4="Chinese",VLOOKUP($H163,Languages!$A$145:$G$149,5,FALSE),IF(Declaration!$I$4="Japanese",VLOOKUP($H163,Languages!$A$145:$G$149,6,FALSE),IF(Declaration!$I$4="Portugese",VLOOKUP($H163,Languages!$A$145:$G$149,7,FALSE))))))))</f>
        <v>Ebene 2 Beobachtungsliste</v>
      </c>
      <c r="D163" s="77" t="s">
        <v>1</v>
      </c>
      <c r="E163" s="98"/>
      <c r="H163" s="42" t="s">
        <v>2901</v>
      </c>
    </row>
    <row r="164" spans="2:8">
      <c r="B164" s="42" t="str">
        <f>IF(Declaration!$I$4="English",Languages!A309,IF(Declaration!$I$4="French",Languages!B309,IF(Declaration!$I$4="Spanish",Languages!C309,IF(Declaration!$I$4="German",Languages!D309,IF(Declaration!$I$4="Chinese",Languages!E309,IF(Declaration!$I$4="Japanese",Languages!F309,IF(Declaration!$I$4="Portugese",Languages!G309)))))))</f>
        <v>Sint Maarten</v>
      </c>
      <c r="C164" s="42" t="str">
        <f>IF(Declaration!$I$4="English",H164,IF(Declaration!$I$4="French",VLOOKUP($H164,Languages!$A$145:$G$149,2,FALSE),IF(Declaration!$I$4="Spanish",VLOOKUP($H164,Languages!$A$145:$G$149,3,FALSE),IF(Declaration!$I$4="German",VLOOKUP($H164,Languages!$A$145:$G$149,4,FALSE),IF(Declaration!$I$4="Chinese",VLOOKUP($H164,Languages!$A$145:$G$149,5,FALSE),IF(Declaration!$I$4="Japanese",VLOOKUP($H164,Languages!$A$145:$G$149,6,FALSE),IF(Declaration!$I$4="Portugese",VLOOKUP($H164,Languages!$A$145:$G$149,7,FALSE))))))))</f>
        <v>Ebene 2</v>
      </c>
      <c r="D164" s="77" t="s">
        <v>1</v>
      </c>
      <c r="E164" s="98"/>
      <c r="H164" s="42" t="s">
        <v>2899</v>
      </c>
    </row>
    <row r="165" spans="2:8">
      <c r="B165" s="42" t="str">
        <f>IF(Declaration!$I$4="English",Languages!A310,IF(Declaration!$I$4="French",Languages!B310,IF(Declaration!$I$4="Spanish",Languages!C310,IF(Declaration!$I$4="German",Languages!D310,IF(Declaration!$I$4="Chinese",Languages!E310,IF(Declaration!$I$4="Japanese",Languages!F310,IF(Declaration!$I$4="Portugese",Languages!G310)))))))</f>
        <v>Sudan</v>
      </c>
      <c r="C165" s="42" t="str">
        <f>IF(Declaration!$I$4="English",H165,IF(Declaration!$I$4="French",VLOOKUP($H165,Languages!$A$145:$G$149,2,FALSE),IF(Declaration!$I$4="Spanish",VLOOKUP($H165,Languages!$A$145:$G$149,3,FALSE),IF(Declaration!$I$4="German",VLOOKUP($H165,Languages!$A$145:$G$149,4,FALSE),IF(Declaration!$I$4="Chinese",VLOOKUP($H165,Languages!$A$145:$G$149,5,FALSE),IF(Declaration!$I$4="Japanese",VLOOKUP($H165,Languages!$A$145:$G$149,6,FALSE),IF(Declaration!$I$4="Portugese",VLOOKUP($H165,Languages!$A$145:$G$149,7,FALSE))))))))</f>
        <v>Ebene 2 Beobachtungsliste</v>
      </c>
      <c r="D165" s="77" t="s">
        <v>1</v>
      </c>
      <c r="E165" s="98"/>
      <c r="H165" s="42" t="s">
        <v>2901</v>
      </c>
    </row>
    <row r="166" spans="2:8">
      <c r="B166" s="42" t="str">
        <f>IF(Declaration!$I$4="English",Languages!A311,IF(Declaration!$I$4="French",Languages!B311,IF(Declaration!$I$4="Spanish",Languages!C311,IF(Declaration!$I$4="German",Languages!D311,IF(Declaration!$I$4="Chinese",Languages!E311,IF(Declaration!$I$4="Japanese",Languages!F311,IF(Declaration!$I$4="Portugese",Languages!G311)))))))</f>
        <v>Surinam</v>
      </c>
      <c r="C166" s="42" t="str">
        <f>IF(Declaration!$I$4="English",H166,IF(Declaration!$I$4="French",VLOOKUP($H166,Languages!$A$145:$G$149,2,FALSE),IF(Declaration!$I$4="Spanish",VLOOKUP($H166,Languages!$A$145:$G$149,3,FALSE),IF(Declaration!$I$4="German",VLOOKUP($H166,Languages!$A$145:$G$149,4,FALSE),IF(Declaration!$I$4="Chinese",VLOOKUP($H166,Languages!$A$145:$G$149,5,FALSE),IF(Declaration!$I$4="Japanese",VLOOKUP($H166,Languages!$A$145:$G$149,6,FALSE),IF(Declaration!$I$4="Portugese",VLOOKUP($H166,Languages!$A$145:$G$149,7,FALSE))))))))</f>
        <v>Ebene 2</v>
      </c>
      <c r="D166" s="77" t="s">
        <v>1</v>
      </c>
      <c r="E166" s="98"/>
      <c r="H166" s="42" t="s">
        <v>2899</v>
      </c>
    </row>
    <row r="167" spans="2:8">
      <c r="B167" s="42" t="str">
        <f>IF(Declaration!$I$4="English",Languages!A312,IF(Declaration!$I$4="French",Languages!B312,IF(Declaration!$I$4="Spanish",Languages!C312,IF(Declaration!$I$4="German",Languages!D312,IF(Declaration!$I$4="Chinese",Languages!E312,IF(Declaration!$I$4="Japanese",Languages!F312,IF(Declaration!$I$4="Portugese",Languages!G312)))))))</f>
        <v>Schweden</v>
      </c>
      <c r="C167" s="42" t="str">
        <f>IF(Declaration!$I$4="English",H167,IF(Declaration!$I$4="French",VLOOKUP($H167,Languages!$A$145:$G$149,2,FALSE),IF(Declaration!$I$4="Spanish",VLOOKUP($H167,Languages!$A$145:$G$149,3,FALSE),IF(Declaration!$I$4="German",VLOOKUP($H167,Languages!$A$145:$G$149,4,FALSE),IF(Declaration!$I$4="Chinese",VLOOKUP($H167,Languages!$A$145:$G$149,5,FALSE),IF(Declaration!$I$4="Japanese",VLOOKUP($H167,Languages!$A$145:$G$149,6,FALSE),IF(Declaration!$I$4="Portugese",VLOOKUP($H167,Languages!$A$145:$G$149,7,FALSE))))))))</f>
        <v>Ebene 1</v>
      </c>
      <c r="D167" s="77" t="s">
        <v>1</v>
      </c>
      <c r="E167" s="98"/>
      <c r="H167" s="42" t="s">
        <v>2900</v>
      </c>
    </row>
    <row r="168" spans="2:8">
      <c r="B168" s="42" t="str">
        <f>IF(Declaration!$I$4="English",Languages!A313,IF(Declaration!$I$4="French",Languages!B313,IF(Declaration!$I$4="Spanish",Languages!C313,IF(Declaration!$I$4="German",Languages!D313,IF(Declaration!$I$4="Chinese",Languages!E313,IF(Declaration!$I$4="Japanese",Languages!F313,IF(Declaration!$I$4="Portugese",Languages!G313)))))))</f>
        <v>Schweiz</v>
      </c>
      <c r="C168" s="42" t="str">
        <f>IF(Declaration!$I$4="English",H168,IF(Declaration!$I$4="French",VLOOKUP($H168,Languages!$A$145:$G$149,2,FALSE),IF(Declaration!$I$4="Spanish",VLOOKUP($H168,Languages!$A$145:$G$149,3,FALSE),IF(Declaration!$I$4="German",VLOOKUP($H168,Languages!$A$145:$G$149,4,FALSE),IF(Declaration!$I$4="Chinese",VLOOKUP($H168,Languages!$A$145:$G$149,5,FALSE),IF(Declaration!$I$4="Japanese",VLOOKUP($H168,Languages!$A$145:$G$149,6,FALSE),IF(Declaration!$I$4="Portugese",VLOOKUP($H168,Languages!$A$145:$G$149,7,FALSE))))))))</f>
        <v>Ebene 1</v>
      </c>
      <c r="D168" s="77" t="s">
        <v>3574</v>
      </c>
      <c r="E168" s="98"/>
      <c r="H168" s="42" t="s">
        <v>2900</v>
      </c>
    </row>
    <row r="169" spans="2:8">
      <c r="B169" s="42" t="str">
        <f>IF(Declaration!$I$4="English",Languages!A314,IF(Declaration!$I$4="French",Languages!B314,IF(Declaration!$I$4="Spanish",Languages!C314,IF(Declaration!$I$4="German",Languages!D314,IF(Declaration!$I$4="Chinese",Languages!E314,IF(Declaration!$I$4="Japanese",Languages!F314,IF(Declaration!$I$4="Portugese",Languages!G314)))))))</f>
        <v>Syrische Arabische Republik</v>
      </c>
      <c r="C169" s="42" t="str">
        <f>IF(Declaration!$I$4="English",H169,IF(Declaration!$I$4="French",VLOOKUP($H169,Languages!$A$145:$G$149,2,FALSE),IF(Declaration!$I$4="Spanish",VLOOKUP($H169,Languages!$A$145:$G$149,3,FALSE),IF(Declaration!$I$4="German",VLOOKUP($H169,Languages!$A$145:$G$149,4,FALSE),IF(Declaration!$I$4="Chinese",VLOOKUP($H169,Languages!$A$145:$G$149,5,FALSE),IF(Declaration!$I$4="Japanese",VLOOKUP($H169,Languages!$A$145:$G$149,6,FALSE),IF(Declaration!$I$4="Portugese",VLOOKUP($H169,Languages!$A$145:$G$149,7,FALSE))))))))</f>
        <v>Ebene 3</v>
      </c>
      <c r="D169" s="77" t="s">
        <v>1</v>
      </c>
      <c r="E169" s="98"/>
      <c r="H169" s="42" t="s">
        <v>2898</v>
      </c>
    </row>
    <row r="170" spans="2:8">
      <c r="B170" s="42" t="str">
        <f>IF(Declaration!$I$4="English",Languages!A315,IF(Declaration!$I$4="French",Languages!B315,IF(Declaration!$I$4="Spanish",Languages!C315,IF(Declaration!$I$4="German",Languages!D315,IF(Declaration!$I$4="Chinese",Languages!E315,IF(Declaration!$I$4="Japanese",Languages!F315,IF(Declaration!$I$4="Portugese",Languages!G315)))))))</f>
        <v>Taiwan</v>
      </c>
      <c r="C170" s="42" t="str">
        <f>IF(Declaration!$I$4="English",H170,IF(Declaration!$I$4="French",VLOOKUP($H170,Languages!$A$145:$G$149,2,FALSE),IF(Declaration!$I$4="Spanish",VLOOKUP($H170,Languages!$A$145:$G$149,3,FALSE),IF(Declaration!$I$4="German",VLOOKUP($H170,Languages!$A$145:$G$149,4,FALSE),IF(Declaration!$I$4="Chinese",VLOOKUP($H170,Languages!$A$145:$G$149,5,FALSE),IF(Declaration!$I$4="Japanese",VLOOKUP($H170,Languages!$A$145:$G$149,6,FALSE),IF(Declaration!$I$4="Portugese",VLOOKUP($H170,Languages!$A$145:$G$149,7,FALSE))))))))</f>
        <v>Ebene 1</v>
      </c>
      <c r="D170" s="77" t="s">
        <v>1</v>
      </c>
      <c r="E170" s="98"/>
      <c r="H170" s="42" t="s">
        <v>2900</v>
      </c>
    </row>
    <row r="171" spans="2:8">
      <c r="B171" s="42" t="str">
        <f>IF(Declaration!$I$4="English",Languages!A316,IF(Declaration!$I$4="French",Languages!B316,IF(Declaration!$I$4="Spanish",Languages!C316,IF(Declaration!$I$4="German",Languages!D316,IF(Declaration!$I$4="Chinese",Languages!E316,IF(Declaration!$I$4="Japanese",Languages!F316,IF(Declaration!$I$4="Portugese",Languages!G316)))))))</f>
        <v>Tadschikistan</v>
      </c>
      <c r="C171" s="42" t="str">
        <f>IF(Declaration!$I$4="English",H171,IF(Declaration!$I$4="French",VLOOKUP($H171,Languages!$A$145:$G$149,2,FALSE),IF(Declaration!$I$4="Spanish",VLOOKUP($H171,Languages!$A$145:$G$149,3,FALSE),IF(Declaration!$I$4="German",VLOOKUP($H171,Languages!$A$145:$G$149,4,FALSE),IF(Declaration!$I$4="Chinese",VLOOKUP($H171,Languages!$A$145:$G$149,5,FALSE),IF(Declaration!$I$4="Japanese",VLOOKUP($H171,Languages!$A$145:$G$149,6,FALSE),IF(Declaration!$I$4="Portugese",VLOOKUP($H171,Languages!$A$145:$G$149,7,FALSE))))))))</f>
        <v>Ebene 2</v>
      </c>
      <c r="D171" s="77" t="s">
        <v>1</v>
      </c>
      <c r="E171" s="98"/>
      <c r="H171" s="42" t="s">
        <v>2899</v>
      </c>
    </row>
    <row r="172" spans="2:8">
      <c r="B172" s="42" t="str">
        <f>IF(Declaration!$I$4="English",Languages!A317,IF(Declaration!$I$4="French",Languages!B317,IF(Declaration!$I$4="Spanish",Languages!C317,IF(Declaration!$I$4="German",Languages!D317,IF(Declaration!$I$4="Chinese",Languages!E317,IF(Declaration!$I$4="Japanese",Languages!F317,IF(Declaration!$I$4="Portugese",Languages!G317)))))))</f>
        <v>Tansania (Vereinigte Republik)</v>
      </c>
      <c r="C172" s="42" t="str">
        <f>IF(Declaration!$I$4="English",H172,IF(Declaration!$I$4="French",VLOOKUP($H172,Languages!$A$145:$G$149,2,FALSE),IF(Declaration!$I$4="Spanish",VLOOKUP($H172,Languages!$A$145:$G$149,3,FALSE),IF(Declaration!$I$4="German",VLOOKUP($H172,Languages!$A$145:$G$149,4,FALSE),IF(Declaration!$I$4="Chinese",VLOOKUP($H172,Languages!$A$145:$G$149,5,FALSE),IF(Declaration!$I$4="Japanese",VLOOKUP($H172,Languages!$A$145:$G$149,6,FALSE),IF(Declaration!$I$4="Portugese",VLOOKUP($H172,Languages!$A$145:$G$149,7,FALSE))))))))</f>
        <v>Ebene 2 Beobachtungsliste</v>
      </c>
      <c r="D172" s="77" t="s">
        <v>1</v>
      </c>
      <c r="E172" s="98"/>
      <c r="H172" s="42" t="s">
        <v>2901</v>
      </c>
    </row>
    <row r="173" spans="2:8">
      <c r="B173" s="42" t="str">
        <f>IF(Declaration!$I$4="English",Languages!A318,IF(Declaration!$I$4="French",Languages!B318,IF(Declaration!$I$4="Spanish",Languages!C318,IF(Declaration!$I$4="German",Languages!D318,IF(Declaration!$I$4="Chinese",Languages!E318,IF(Declaration!$I$4="Japanese",Languages!F318,IF(Declaration!$I$4="Portugese",Languages!G318)))))))</f>
        <v>Thailand</v>
      </c>
      <c r="C173" s="42" t="str">
        <f>IF(Declaration!$I$4="English",H173,IF(Declaration!$I$4="French",VLOOKUP($H173,Languages!$A$145:$G$149,2,FALSE),IF(Declaration!$I$4="Spanish",VLOOKUP($H173,Languages!$A$145:$G$149,3,FALSE),IF(Declaration!$I$4="German",VLOOKUP($H173,Languages!$A$145:$G$149,4,FALSE),IF(Declaration!$I$4="Chinese",VLOOKUP($H173,Languages!$A$145:$G$149,5,FALSE),IF(Declaration!$I$4="Japanese",VLOOKUP($H173,Languages!$A$145:$G$149,6,FALSE),IF(Declaration!$I$4="Portugese",VLOOKUP($H173,Languages!$A$145:$G$149,7,FALSE))))))))</f>
        <v>Ebene 2</v>
      </c>
      <c r="D173" s="77" t="s">
        <v>1</v>
      </c>
      <c r="E173" s="98"/>
      <c r="H173" s="42" t="s">
        <v>2899</v>
      </c>
    </row>
    <row r="174" spans="2:8">
      <c r="B174" s="42" t="str">
        <f>IF(Declaration!$I$4="English",Languages!A319,IF(Declaration!$I$4="French",Languages!B319,IF(Declaration!$I$4="Spanish",Languages!C319,IF(Declaration!$I$4="German",Languages!D319,IF(Declaration!$I$4="Chinese",Languages!E319,IF(Declaration!$I$4="Japanese",Languages!F319,IF(Declaration!$I$4="Portugese",Languages!G319)))))))</f>
        <v>Osttimor</v>
      </c>
      <c r="C174" s="42" t="str">
        <f>IF(Declaration!$I$4="English",H174,IF(Declaration!$I$4="French",VLOOKUP($H174,Languages!$A$145:$G$149,2,FALSE),IF(Declaration!$I$4="Spanish",VLOOKUP($H174,Languages!$A$145:$G$149,3,FALSE),IF(Declaration!$I$4="German",VLOOKUP($H174,Languages!$A$145:$G$149,4,FALSE),IF(Declaration!$I$4="Chinese",VLOOKUP($H174,Languages!$A$145:$G$149,5,FALSE),IF(Declaration!$I$4="Japanese",VLOOKUP($H174,Languages!$A$145:$G$149,6,FALSE),IF(Declaration!$I$4="Portugese",VLOOKUP($H174,Languages!$A$145:$G$149,7,FALSE))))))))</f>
        <v>Ebene 2 Beobachtungsliste</v>
      </c>
      <c r="D174" s="77" t="s">
        <v>1</v>
      </c>
      <c r="E174" s="98"/>
      <c r="H174" s="42" t="s">
        <v>2901</v>
      </c>
    </row>
    <row r="175" spans="2:8">
      <c r="B175" s="42" t="str">
        <f>IF(Declaration!$I$4="English",Languages!A320,IF(Declaration!$I$4="French",Languages!B320,IF(Declaration!$I$4="Spanish",Languages!C320,IF(Declaration!$I$4="German",Languages!D320,IF(Declaration!$I$4="Chinese",Languages!E320,IF(Declaration!$I$4="Japanese",Languages!F320,IF(Declaration!$I$4="Portugese",Languages!G320)))))))</f>
        <v>Togo</v>
      </c>
      <c r="C175" s="42" t="str">
        <f>IF(Declaration!$I$4="English",H175,IF(Declaration!$I$4="French",VLOOKUP($H175,Languages!$A$145:$G$149,2,FALSE),IF(Declaration!$I$4="Spanish",VLOOKUP($H175,Languages!$A$145:$G$149,3,FALSE),IF(Declaration!$I$4="German",VLOOKUP($H175,Languages!$A$145:$G$149,4,FALSE),IF(Declaration!$I$4="Chinese",VLOOKUP($H175,Languages!$A$145:$G$149,5,FALSE),IF(Declaration!$I$4="Japanese",VLOOKUP($H175,Languages!$A$145:$G$149,6,FALSE),IF(Declaration!$I$4="Portugese",VLOOKUP($H175,Languages!$A$145:$G$149,7,FALSE))))))))</f>
        <v>Ebene 2</v>
      </c>
      <c r="D175" s="77" t="s">
        <v>1</v>
      </c>
      <c r="E175" s="98"/>
      <c r="H175" s="42" t="s">
        <v>2899</v>
      </c>
    </row>
    <row r="176" spans="2:8">
      <c r="B176" s="42" t="str">
        <f>IF(Declaration!$I$4="English",Languages!A321,IF(Declaration!$I$4="French",Languages!B321,IF(Declaration!$I$4="Spanish",Languages!C321,IF(Declaration!$I$4="German",Languages!D321,IF(Declaration!$I$4="Chinese",Languages!E321,IF(Declaration!$I$4="Japanese",Languages!F321,IF(Declaration!$I$4="Portugese",Languages!G321)))))))</f>
        <v>Tonga</v>
      </c>
      <c r="C176" s="42" t="str">
        <f>IF(Declaration!$I$4="English",H176,IF(Declaration!$I$4="French",VLOOKUP($H176,Languages!$A$145:$G$149,2,FALSE),IF(Declaration!$I$4="Spanish",VLOOKUP($H176,Languages!$A$145:$G$149,3,FALSE),IF(Declaration!$I$4="German",VLOOKUP($H176,Languages!$A$145:$G$149,4,FALSE),IF(Declaration!$I$4="Chinese",VLOOKUP($H176,Languages!$A$145:$G$149,5,FALSE),IF(Declaration!$I$4="Japanese",VLOOKUP($H176,Languages!$A$145:$G$149,6,FALSE),IF(Declaration!$I$4="Portugese",VLOOKUP($H176,Languages!$A$145:$G$149,7,FALSE))))))))</f>
        <v>Ebene 2</v>
      </c>
      <c r="D176" s="77" t="s">
        <v>1</v>
      </c>
      <c r="E176" s="98"/>
      <c r="H176" s="42" t="s">
        <v>2899</v>
      </c>
    </row>
    <row r="177" spans="2:8">
      <c r="B177" s="42" t="str">
        <f>IF(Declaration!$I$4="English",Languages!A322,IF(Declaration!$I$4="French",Languages!B322,IF(Declaration!$I$4="Spanish",Languages!C322,IF(Declaration!$I$4="German",Languages!D322,IF(Declaration!$I$4="Chinese",Languages!E322,IF(Declaration!$I$4="Japanese",Languages!F322,IF(Declaration!$I$4="Portugese",Languages!G322)))))))</f>
        <v>Trinidad und Tobago</v>
      </c>
      <c r="C177" s="42" t="str">
        <f>IF(Declaration!$I$4="English",H177,IF(Declaration!$I$4="French",VLOOKUP($H177,Languages!$A$145:$G$149,2,FALSE),IF(Declaration!$I$4="Spanish",VLOOKUP($H177,Languages!$A$145:$G$149,3,FALSE),IF(Declaration!$I$4="German",VLOOKUP($H177,Languages!$A$145:$G$149,4,FALSE),IF(Declaration!$I$4="Chinese",VLOOKUP($H177,Languages!$A$145:$G$149,5,FALSE),IF(Declaration!$I$4="Japanese",VLOOKUP($H177,Languages!$A$145:$G$149,6,FALSE),IF(Declaration!$I$4="Portugese",VLOOKUP($H177,Languages!$A$145:$G$149,7,FALSE))))))))</f>
        <v>Ebene 2</v>
      </c>
      <c r="D177" s="77" t="s">
        <v>1</v>
      </c>
      <c r="E177" s="98"/>
      <c r="H177" s="42" t="s">
        <v>2899</v>
      </c>
    </row>
    <row r="178" spans="2:8">
      <c r="B178" s="42" t="str">
        <f>IF(Declaration!$I$4="English",Languages!A323,IF(Declaration!$I$4="French",Languages!B323,IF(Declaration!$I$4="Spanish",Languages!C323,IF(Declaration!$I$4="German",Languages!D323,IF(Declaration!$I$4="Chinese",Languages!E323,IF(Declaration!$I$4="Japanese",Languages!F323,IF(Declaration!$I$4="Portugese",Languages!G323)))))))</f>
        <v>Tunesien</v>
      </c>
      <c r="C178" s="42" t="str">
        <f>IF(Declaration!$I$4="English",H178,IF(Declaration!$I$4="French",VLOOKUP($H178,Languages!$A$145:$G$149,2,FALSE),IF(Declaration!$I$4="Spanish",VLOOKUP($H178,Languages!$A$145:$G$149,3,FALSE),IF(Declaration!$I$4="German",VLOOKUP($H178,Languages!$A$145:$G$149,4,FALSE),IF(Declaration!$I$4="Chinese",VLOOKUP($H178,Languages!$A$145:$G$149,5,FALSE),IF(Declaration!$I$4="Japanese",VLOOKUP($H178,Languages!$A$145:$G$149,6,FALSE),IF(Declaration!$I$4="Portugese",VLOOKUP($H178,Languages!$A$145:$G$149,7,FALSE))))))))</f>
        <v>Ebene 2</v>
      </c>
      <c r="D178" s="77" t="s">
        <v>1</v>
      </c>
      <c r="E178" s="98"/>
      <c r="H178" s="42" t="s">
        <v>2899</v>
      </c>
    </row>
    <row r="179" spans="2:8">
      <c r="B179" s="42" t="str">
        <f>IF(Declaration!$I$4="English",Languages!A324,IF(Declaration!$I$4="French",Languages!B324,IF(Declaration!$I$4="Spanish",Languages!C324,IF(Declaration!$I$4="German",Languages!D324,IF(Declaration!$I$4="Chinese",Languages!E324,IF(Declaration!$I$4="Japanese",Languages!F324,IF(Declaration!$I$4="Portugese",Languages!G324)))))))</f>
        <v>Türkei</v>
      </c>
      <c r="C179" s="42" t="str">
        <f>IF(Declaration!$I$4="English",H179,IF(Declaration!$I$4="French",VLOOKUP($H179,Languages!$A$145:$G$149,2,FALSE),IF(Declaration!$I$4="Spanish",VLOOKUP($H179,Languages!$A$145:$G$149,3,FALSE),IF(Declaration!$I$4="German",VLOOKUP($H179,Languages!$A$145:$G$149,4,FALSE),IF(Declaration!$I$4="Chinese",VLOOKUP($H179,Languages!$A$145:$G$149,5,FALSE),IF(Declaration!$I$4="Japanese",VLOOKUP($H179,Languages!$A$145:$G$149,6,FALSE),IF(Declaration!$I$4="Portugese",VLOOKUP($H179,Languages!$A$145:$G$149,7,FALSE))))))))</f>
        <v>Ebene 2</v>
      </c>
      <c r="D179" s="77" t="s">
        <v>1</v>
      </c>
      <c r="E179" s="98"/>
      <c r="H179" s="42" t="s">
        <v>2899</v>
      </c>
    </row>
    <row r="180" spans="2:8">
      <c r="B180" s="42" t="str">
        <f>IF(Declaration!$I$4="English",Languages!A325,IF(Declaration!$I$4="French",Languages!B325,IF(Declaration!$I$4="Spanish",Languages!C325,IF(Declaration!$I$4="German",Languages!D325,IF(Declaration!$I$4="Chinese",Languages!E325,IF(Declaration!$I$4="Japanese",Languages!F325,IF(Declaration!$I$4="Portugese",Languages!G325)))))))</f>
        <v>Turkmenistan</v>
      </c>
      <c r="C180" s="42" t="str">
        <f>IF(Declaration!$I$4="English",H180,IF(Declaration!$I$4="French",VLOOKUP($H180,Languages!$A$145:$G$149,2,FALSE),IF(Declaration!$I$4="Spanish",VLOOKUP($H180,Languages!$A$145:$G$149,3,FALSE),IF(Declaration!$I$4="German",VLOOKUP($H180,Languages!$A$145:$G$149,4,FALSE),IF(Declaration!$I$4="Chinese",VLOOKUP($H180,Languages!$A$145:$G$149,5,FALSE),IF(Declaration!$I$4="Japanese",VLOOKUP($H180,Languages!$A$145:$G$149,6,FALSE),IF(Declaration!$I$4="Portugese",VLOOKUP($H180,Languages!$A$145:$G$149,7,FALSE))))))))</f>
        <v>Ebene 3</v>
      </c>
      <c r="D180" s="77" t="s">
        <v>1</v>
      </c>
      <c r="E180" s="98"/>
      <c r="H180" s="42" t="s">
        <v>2898</v>
      </c>
    </row>
    <row r="181" spans="2:8">
      <c r="B181" s="42" t="str">
        <f>IF(Declaration!$I$4="English",Languages!A326,IF(Declaration!$I$4="French",Languages!B326,IF(Declaration!$I$4="Spanish",Languages!C326,IF(Declaration!$I$4="German",Languages!D326,IF(Declaration!$I$4="Chinese",Languages!E326,IF(Declaration!$I$4="Japanese",Languages!F326,IF(Declaration!$I$4="Portugese",Languages!G326)))))))</f>
        <v>Uganda</v>
      </c>
      <c r="C181" s="42" t="str">
        <f>IF(Declaration!$I$4="English",H181,IF(Declaration!$I$4="French",VLOOKUP($H181,Languages!$A$145:$G$149,2,FALSE),IF(Declaration!$I$4="Spanish",VLOOKUP($H181,Languages!$A$145:$G$149,3,FALSE),IF(Declaration!$I$4="German",VLOOKUP($H181,Languages!$A$145:$G$149,4,FALSE),IF(Declaration!$I$4="Chinese",VLOOKUP($H181,Languages!$A$145:$G$149,5,FALSE),IF(Declaration!$I$4="Japanese",VLOOKUP($H181,Languages!$A$145:$G$149,6,FALSE),IF(Declaration!$I$4="Portugese",VLOOKUP($H181,Languages!$A$145:$G$149,7,FALSE))))))))</f>
        <v>Ebene 2 Beobachtungsliste</v>
      </c>
      <c r="D181" s="77" t="s">
        <v>1</v>
      </c>
      <c r="E181" s="98"/>
      <c r="H181" s="42" t="s">
        <v>2901</v>
      </c>
    </row>
    <row r="182" spans="2:8">
      <c r="B182" s="42" t="str">
        <f>IF(Declaration!$I$4="English",Languages!A327,IF(Declaration!$I$4="French",Languages!B327,IF(Declaration!$I$4="Spanish",Languages!C327,IF(Declaration!$I$4="German",Languages!D327,IF(Declaration!$I$4="Chinese",Languages!E327,IF(Declaration!$I$4="Japanese",Languages!F327,IF(Declaration!$I$4="Portugese",Languages!G327)))))))</f>
        <v>Ukraine</v>
      </c>
      <c r="C182" s="42" t="str">
        <f>IF(Declaration!$I$4="English",H182,IF(Declaration!$I$4="French",VLOOKUP($H182,Languages!$A$145:$G$149,2,FALSE),IF(Declaration!$I$4="Spanish",VLOOKUP($H182,Languages!$A$145:$G$149,3,FALSE),IF(Declaration!$I$4="German",VLOOKUP($H182,Languages!$A$145:$G$149,4,FALSE),IF(Declaration!$I$4="Chinese",VLOOKUP($H182,Languages!$A$145:$G$149,5,FALSE),IF(Declaration!$I$4="Japanese",VLOOKUP($H182,Languages!$A$145:$G$149,6,FALSE),IF(Declaration!$I$4="Portugese",VLOOKUP($H182,Languages!$A$145:$G$149,7,FALSE))))))))</f>
        <v>Ebene 2</v>
      </c>
      <c r="D182" s="77" t="s">
        <v>1</v>
      </c>
      <c r="E182" s="98"/>
      <c r="H182" s="42" t="s">
        <v>2899</v>
      </c>
    </row>
    <row r="183" spans="2:8">
      <c r="B183" s="42" t="str">
        <f>IF(Declaration!$I$4="English",Languages!A328,IF(Declaration!$I$4="French",Languages!B328,IF(Declaration!$I$4="Spanish",Languages!C328,IF(Declaration!$I$4="German",Languages!D328,IF(Declaration!$I$4="Chinese",Languages!E328,IF(Declaration!$I$4="Japanese",Languages!F328,IF(Declaration!$I$4="Portugese",Languages!G328)))))))</f>
        <v>Vereinigte Arabische Emirate</v>
      </c>
      <c r="C183" s="42" t="str">
        <f>IF(Declaration!$I$4="English",H183,IF(Declaration!$I$4="French",VLOOKUP($H183,Languages!$A$145:$G$149,2,FALSE),IF(Declaration!$I$4="Spanish",VLOOKUP($H183,Languages!$A$145:$G$149,3,FALSE),IF(Declaration!$I$4="German",VLOOKUP($H183,Languages!$A$145:$G$149,4,FALSE),IF(Declaration!$I$4="Chinese",VLOOKUP($H183,Languages!$A$145:$G$149,5,FALSE),IF(Declaration!$I$4="Japanese",VLOOKUP($H183,Languages!$A$145:$G$149,6,FALSE),IF(Declaration!$I$4="Portugese",VLOOKUP($H183,Languages!$A$145:$G$149,7,FALSE))))))))</f>
        <v>Ebene 2</v>
      </c>
      <c r="D183" s="77" t="s">
        <v>1</v>
      </c>
      <c r="E183" s="98"/>
      <c r="H183" s="42" t="s">
        <v>2899</v>
      </c>
    </row>
    <row r="184" spans="2:8">
      <c r="B184" s="42" t="str">
        <f>IF(Declaration!$I$4="English",Languages!A329,IF(Declaration!$I$4="French",Languages!B329,IF(Declaration!$I$4="Spanish",Languages!C329,IF(Declaration!$I$4="German",Languages!D329,IF(Declaration!$I$4="Chinese",Languages!E329,IF(Declaration!$I$4="Japanese",Languages!F329,IF(Declaration!$I$4="Portugese",Languages!G329)))))))</f>
        <v>Vereinigtes Königreich von Großbritannien und Nordirland</v>
      </c>
      <c r="C184" s="42" t="str">
        <f>IF(Declaration!$I$4="English",H184,IF(Declaration!$I$4="French",VLOOKUP($H184,Languages!$A$145:$G$149,2,FALSE),IF(Declaration!$I$4="Spanish",VLOOKUP($H184,Languages!$A$145:$G$149,3,FALSE),IF(Declaration!$I$4="German",VLOOKUP($H184,Languages!$A$145:$G$149,4,FALSE),IF(Declaration!$I$4="Chinese",VLOOKUP($H184,Languages!$A$145:$G$149,5,FALSE),IF(Declaration!$I$4="Japanese",VLOOKUP($H184,Languages!$A$145:$G$149,6,FALSE),IF(Declaration!$I$4="Portugese",VLOOKUP($H184,Languages!$A$145:$G$149,7,FALSE))))))))</f>
        <v>Ebene 1</v>
      </c>
      <c r="D184" s="77" t="s">
        <v>1</v>
      </c>
      <c r="E184" s="98"/>
      <c r="H184" s="42" t="s">
        <v>2900</v>
      </c>
    </row>
    <row r="185" spans="2:8">
      <c r="B185" s="42" t="str">
        <f>IF(Declaration!$I$4="English",Languages!A330,IF(Declaration!$I$4="French",Languages!B330,IF(Declaration!$I$4="Spanish",Languages!C330,IF(Declaration!$I$4="German",Languages!D330,IF(Declaration!$I$4="Chinese",Languages!E330,IF(Declaration!$I$4="Japanese",Languages!F330,IF(Declaration!$I$4="Portugese",Languages!G330)))))))</f>
        <v>Vereinigte Staaten von Amerika</v>
      </c>
      <c r="C185" s="42" t="str">
        <f>IF(Declaration!$I$4="English",H185,IF(Declaration!$I$4="French",VLOOKUP($H185,Languages!$A$145:$G$149,2,FALSE),IF(Declaration!$I$4="Spanish",VLOOKUP($H185,Languages!$A$145:$G$149,3,FALSE),IF(Declaration!$I$4="German",VLOOKUP($H185,Languages!$A$145:$G$149,4,FALSE),IF(Declaration!$I$4="Chinese",VLOOKUP($H185,Languages!$A$145:$G$149,5,FALSE),IF(Declaration!$I$4="Japanese",VLOOKUP($H185,Languages!$A$145:$G$149,6,FALSE),IF(Declaration!$I$4="Portugese",VLOOKUP($H185,Languages!$A$145:$G$149,7,FALSE))))))))</f>
        <v>Ebene 1</v>
      </c>
      <c r="D185" s="77" t="s">
        <v>1</v>
      </c>
      <c r="E185" s="98"/>
      <c r="H185" s="42" t="s">
        <v>2900</v>
      </c>
    </row>
    <row r="186" spans="2:8">
      <c r="B186" s="42" t="str">
        <f>IF(Declaration!$I$4="English",Languages!A331,IF(Declaration!$I$4="French",Languages!B331,IF(Declaration!$I$4="Spanish",Languages!C331,IF(Declaration!$I$4="German",Languages!D331,IF(Declaration!$I$4="Chinese",Languages!E331,IF(Declaration!$I$4="Japanese",Languages!F331,IF(Declaration!$I$4="Portugese",Languages!G331)))))))</f>
        <v>Uruguay</v>
      </c>
      <c r="C186" s="42" t="str">
        <f>IF(Declaration!$I$4="English",H186,IF(Declaration!$I$4="French",VLOOKUP($H186,Languages!$A$145:$G$149,2,FALSE),IF(Declaration!$I$4="Spanish",VLOOKUP($H186,Languages!$A$145:$G$149,3,FALSE),IF(Declaration!$I$4="German",VLOOKUP($H186,Languages!$A$145:$G$149,4,FALSE),IF(Declaration!$I$4="Chinese",VLOOKUP($H186,Languages!$A$145:$G$149,5,FALSE),IF(Declaration!$I$4="Japanese",VLOOKUP($H186,Languages!$A$145:$G$149,6,FALSE),IF(Declaration!$I$4="Portugese",VLOOKUP($H186,Languages!$A$145:$G$149,7,FALSE))))))))</f>
        <v>Ebene 2</v>
      </c>
      <c r="D186" s="77" t="s">
        <v>1</v>
      </c>
      <c r="E186" s="98"/>
      <c r="H186" s="42" t="s">
        <v>2899</v>
      </c>
    </row>
    <row r="187" spans="2:8">
      <c r="B187" s="42" t="str">
        <f>IF(Declaration!$I$4="English",Languages!A332,IF(Declaration!$I$4="French",Languages!B332,IF(Declaration!$I$4="Spanish",Languages!C332,IF(Declaration!$I$4="German",Languages!D332,IF(Declaration!$I$4="Chinese",Languages!E332,IF(Declaration!$I$4="Japanese",Languages!F332,IF(Declaration!$I$4="Portugese",Languages!G332)))))))</f>
        <v>Usbekistan</v>
      </c>
      <c r="C187" s="42" t="str">
        <f>IF(Declaration!$I$4="English",H187,IF(Declaration!$I$4="French",VLOOKUP($H187,Languages!$A$145:$G$149,2,FALSE),IF(Declaration!$I$4="Spanish",VLOOKUP($H187,Languages!$A$145:$G$149,3,FALSE),IF(Declaration!$I$4="German",VLOOKUP($H187,Languages!$A$145:$G$149,4,FALSE),IF(Declaration!$I$4="Chinese",VLOOKUP($H187,Languages!$A$145:$G$149,5,FALSE),IF(Declaration!$I$4="Japanese",VLOOKUP($H187,Languages!$A$145:$G$149,6,FALSE),IF(Declaration!$I$4="Portugese",VLOOKUP($H187,Languages!$A$145:$G$149,7,FALSE))))))))</f>
        <v>Ebene 2 Beobachtungsliste</v>
      </c>
      <c r="D187" s="77" t="s">
        <v>1</v>
      </c>
      <c r="E187" s="98"/>
      <c r="H187" s="42" t="s">
        <v>2901</v>
      </c>
    </row>
    <row r="188" spans="2:8">
      <c r="B188" s="42" t="str">
        <f>IF(Declaration!$I$4="English",Languages!A333,IF(Declaration!$I$4="French",Languages!B333,IF(Declaration!$I$4="Spanish",Languages!C333,IF(Declaration!$I$4="German",Languages!D333,IF(Declaration!$I$4="Chinese",Languages!E333,IF(Declaration!$I$4="Japanese",Languages!F333,IF(Declaration!$I$4="Portugese",Languages!G333)))))))</f>
        <v>Vanuatu</v>
      </c>
      <c r="C188" s="42" t="str">
        <f>IF(Declaration!$I$4="English",H188,IF(Declaration!$I$4="French",VLOOKUP($H188,Languages!$A$145:$G$149,2,FALSE),IF(Declaration!$I$4="Spanish",VLOOKUP($H188,Languages!$A$145:$G$149,3,FALSE),IF(Declaration!$I$4="German",VLOOKUP($H188,Languages!$A$145:$G$149,4,FALSE),IF(Declaration!$I$4="Chinese",VLOOKUP($H188,Languages!$A$145:$G$149,5,FALSE),IF(Declaration!$I$4="Japanese",VLOOKUP($H188,Languages!$A$145:$G$149,6,FALSE),IF(Declaration!$I$4="Portugese",VLOOKUP($H188,Languages!$A$145:$G$149,7,FALSE))))))))</f>
        <v>Ebene 2</v>
      </c>
      <c r="D188" s="77" t="s">
        <v>1</v>
      </c>
      <c r="E188" s="98"/>
      <c r="H188" s="42" t="s">
        <v>2899</v>
      </c>
    </row>
    <row r="189" spans="2:8">
      <c r="B189" s="42" t="str">
        <f>IF(Declaration!$I$4="English",Languages!A334,IF(Declaration!$I$4="French",Languages!B334,IF(Declaration!$I$4="Spanish",Languages!C334,IF(Declaration!$I$4="German",Languages!D334,IF(Declaration!$I$4="Chinese",Languages!E334,IF(Declaration!$I$4="Japanese",Languages!F334,IF(Declaration!$I$4="Portugese",Languages!G334)))))))</f>
        <v>Venezuela (Bolivarische Republik)</v>
      </c>
      <c r="C189" s="42" t="str">
        <f>IF(Declaration!$I$4="English",H189,IF(Declaration!$I$4="French",VLOOKUP($H189,Languages!$A$145:$G$149,2,FALSE),IF(Declaration!$I$4="Spanish",VLOOKUP($H189,Languages!$A$145:$G$149,3,FALSE),IF(Declaration!$I$4="German",VLOOKUP($H189,Languages!$A$145:$G$149,4,FALSE),IF(Declaration!$I$4="Chinese",VLOOKUP($H189,Languages!$A$145:$G$149,5,FALSE),IF(Declaration!$I$4="Japanese",VLOOKUP($H189,Languages!$A$145:$G$149,6,FALSE),IF(Declaration!$I$4="Portugese",VLOOKUP($H189,Languages!$A$145:$G$149,7,FALSE))))))))</f>
        <v>Ebene 3</v>
      </c>
      <c r="D189" s="77" t="s">
        <v>1</v>
      </c>
      <c r="E189" s="98"/>
      <c r="H189" s="42" t="s">
        <v>2898</v>
      </c>
    </row>
    <row r="190" spans="2:8">
      <c r="B190" s="42" t="str">
        <f>IF(Declaration!$I$4="English",Languages!A335,IF(Declaration!$I$4="French",Languages!B335,IF(Declaration!$I$4="Spanish",Languages!C335,IF(Declaration!$I$4="German",Languages!D335,IF(Declaration!$I$4="Chinese",Languages!E335,IF(Declaration!$I$4="Japanese",Languages!F335,IF(Declaration!$I$4="Portugese",Languages!G335)))))))</f>
        <v>Vietnam</v>
      </c>
      <c r="C190" s="42" t="str">
        <f>IF(Declaration!$I$4="English",H190,IF(Declaration!$I$4="French",VLOOKUP($H190,Languages!$A$145:$G$149,2,FALSE),IF(Declaration!$I$4="Spanish",VLOOKUP($H190,Languages!$A$145:$G$149,3,FALSE),IF(Declaration!$I$4="German",VLOOKUP($H190,Languages!$A$145:$G$149,4,FALSE),IF(Declaration!$I$4="Chinese",VLOOKUP($H190,Languages!$A$145:$G$149,5,FALSE),IF(Declaration!$I$4="Japanese",VLOOKUP($H190,Languages!$A$145:$G$149,6,FALSE),IF(Declaration!$I$4="Portugese",VLOOKUP($H190,Languages!$A$145:$G$149,7,FALSE))))))))</f>
        <v>Ebene 2 Beobachtungsliste</v>
      </c>
      <c r="D190" s="77" t="s">
        <v>1</v>
      </c>
      <c r="E190" s="98"/>
      <c r="H190" s="42" t="s">
        <v>2901</v>
      </c>
    </row>
    <row r="191" spans="2:8">
      <c r="B191" s="42" t="str">
        <f>IF(Declaration!$I$4="English",Languages!A336,IF(Declaration!$I$4="French",Languages!B336,IF(Declaration!$I$4="Spanish",Languages!C336,IF(Declaration!$I$4="German",Languages!D336,IF(Declaration!$I$4="Chinese",Languages!E336,IF(Declaration!$I$4="Japanese",Languages!F336,IF(Declaration!$I$4="Portugese",Languages!G336)))))))</f>
        <v>Jemen</v>
      </c>
      <c r="C191" s="42" t="str">
        <f>IF(Declaration!$I$4="English",H191,IF(Declaration!$I$4="French",VLOOKUP($H191,Languages!$A$145:$G$149,2,FALSE),IF(Declaration!$I$4="Spanish",VLOOKUP($H191,Languages!$A$145:$G$149,3,FALSE),IF(Declaration!$I$4="German",VLOOKUP($H191,Languages!$A$145:$G$149,4,FALSE),IF(Declaration!$I$4="Chinese",VLOOKUP($H191,Languages!$A$145:$G$149,5,FALSE),IF(Declaration!$I$4="Japanese",VLOOKUP($H191,Languages!$A$145:$G$149,6,FALSE),IF(Declaration!$I$4="Portugese",VLOOKUP($H191,Languages!$A$145:$G$149,7,FALSE))))))))</f>
        <v>Sonderfall</v>
      </c>
      <c r="D191" s="77" t="s">
        <v>1</v>
      </c>
      <c r="E191" s="98"/>
      <c r="H191" s="42" t="s">
        <v>2902</v>
      </c>
    </row>
    <row r="192" spans="2:8">
      <c r="B192" s="42" t="str">
        <f>IF(Declaration!$I$4="English",Languages!A337,IF(Declaration!$I$4="French",Languages!B337,IF(Declaration!$I$4="Spanish",Languages!C337,IF(Declaration!$I$4="German",Languages!D337,IF(Declaration!$I$4="Chinese",Languages!E337,IF(Declaration!$I$4="Japanese",Languages!F337,IF(Declaration!$I$4="Portugese",Languages!G337)))))))</f>
        <v>Sambia</v>
      </c>
      <c r="C192" s="42" t="str">
        <f>IF(Declaration!$I$4="English",H192,IF(Declaration!$I$4="French",VLOOKUP($H192,Languages!$A$145:$G$149,2,FALSE),IF(Declaration!$I$4="Spanish",VLOOKUP($H192,Languages!$A$145:$G$149,3,FALSE),IF(Declaration!$I$4="German",VLOOKUP($H192,Languages!$A$145:$G$149,4,FALSE),IF(Declaration!$I$4="Chinese",VLOOKUP($H192,Languages!$A$145:$G$149,5,FALSE),IF(Declaration!$I$4="Japanese",VLOOKUP($H192,Languages!$A$145:$G$149,6,FALSE),IF(Declaration!$I$4="Portugese",VLOOKUP($H192,Languages!$A$145:$G$149,7,FALSE))))))))</f>
        <v>Ebene 2 Beobachtungsliste</v>
      </c>
      <c r="D192" s="77" t="s">
        <v>1</v>
      </c>
      <c r="E192" s="98"/>
      <c r="H192" s="42" t="s">
        <v>2901</v>
      </c>
    </row>
    <row r="193" spans="2:8">
      <c r="B193" s="42" t="str">
        <f>IF(Declaration!$I$4="English",Languages!A338,IF(Declaration!$I$4="French",Languages!B338,IF(Declaration!$I$4="Spanish",Languages!C338,IF(Declaration!$I$4="German",Languages!D338,IF(Declaration!$I$4="Chinese",Languages!E338,IF(Declaration!$I$4="Japanese",Languages!F338,IF(Declaration!$I$4="Portugese",Languages!G338)))))))</f>
        <v>Simbabwe</v>
      </c>
      <c r="C193" s="42" t="str">
        <f>IF(Declaration!$I$4="English",H193,IF(Declaration!$I$4="French",VLOOKUP($H193,Languages!$A$145:$G$149,2,FALSE),IF(Declaration!$I$4="Spanish",VLOOKUP($H193,Languages!$A$145:$G$149,3,FALSE),IF(Declaration!$I$4="German",VLOOKUP($H193,Languages!$A$145:$G$149,4,FALSE),IF(Declaration!$I$4="Chinese",VLOOKUP($H193,Languages!$A$145:$G$149,5,FALSE),IF(Declaration!$I$4="Japanese",VLOOKUP($H193,Languages!$A$145:$G$149,6,FALSE),IF(Declaration!$I$4="Portugese",VLOOKUP($H193,Languages!$A$145:$G$149,7,FALSE))))))))</f>
        <v>Ebene 2</v>
      </c>
      <c r="D193" s="77" t="s">
        <v>1</v>
      </c>
      <c r="E193" s="98"/>
      <c r="H193" s="42" t="s">
        <v>2899</v>
      </c>
    </row>
    <row r="194" spans="2:8" ht="15" customHeight="1">
      <c r="B194" s="381" t="s">
        <v>2948</v>
      </c>
      <c r="C194" s="382"/>
      <c r="D194" s="383"/>
      <c r="E194" s="98"/>
      <c r="H194" s="28"/>
    </row>
    <row r="195" spans="2:8" hidden="1">
      <c r="D195" s="33"/>
    </row>
    <row r="196" spans="2:8" hidden="1">
      <c r="D196" s="33"/>
    </row>
    <row r="197" spans="2:8" hidden="1">
      <c r="D197" s="33"/>
    </row>
    <row r="198" spans="2:8" hidden="1">
      <c r="D198" s="33"/>
    </row>
    <row r="199" spans="2:8" hidden="1">
      <c r="D199" s="33"/>
    </row>
    <row r="200" spans="2:8" hidden="1">
      <c r="D200" s="33"/>
    </row>
    <row r="201" spans="2:8" hidden="1">
      <c r="D201" s="33"/>
    </row>
    <row r="202" spans="2:8" hidden="1">
      <c r="D202" s="33"/>
    </row>
    <row r="203" spans="2:8" hidden="1">
      <c r="D203" s="33"/>
    </row>
    <row r="204" spans="2:8" hidden="1">
      <c r="D204" s="33"/>
    </row>
    <row r="205" spans="2:8" hidden="1">
      <c r="D205" s="33"/>
    </row>
    <row r="206" spans="2:8" hidden="1">
      <c r="D206" s="33"/>
    </row>
    <row r="207" spans="2:8" hidden="1">
      <c r="D207" s="33"/>
    </row>
    <row r="208" spans="2:8" hidden="1">
      <c r="D208" s="33"/>
    </row>
    <row r="209" spans="4:4" hidden="1">
      <c r="D209" s="33"/>
    </row>
    <row r="210" spans="4:4" hidden="1">
      <c r="D210" s="33"/>
    </row>
    <row r="211" spans="4:4" hidden="1">
      <c r="D211" s="33"/>
    </row>
    <row r="212" spans="4:4" hidden="1">
      <c r="D212" s="33"/>
    </row>
    <row r="213" spans="4:4" hidden="1">
      <c r="D213" s="33"/>
    </row>
    <row r="214" spans="4:4" hidden="1">
      <c r="D214" s="33"/>
    </row>
    <row r="215" spans="4:4" hidden="1">
      <c r="D215" s="33"/>
    </row>
    <row r="216" spans="4:4" hidden="1">
      <c r="D216" s="33"/>
    </row>
    <row r="217" spans="4:4" hidden="1">
      <c r="D217" s="33"/>
    </row>
    <row r="218" spans="4:4" hidden="1">
      <c r="D218" s="33"/>
    </row>
    <row r="219" spans="4:4" hidden="1">
      <c r="D219" s="33"/>
    </row>
    <row r="220" spans="4:4" hidden="1">
      <c r="D220" s="33"/>
    </row>
    <row r="221" spans="4:4" hidden="1">
      <c r="D221" s="33"/>
    </row>
    <row r="222" spans="4:4" hidden="1">
      <c r="D222" s="33"/>
    </row>
    <row r="223" spans="4:4" hidden="1">
      <c r="D223" s="33"/>
    </row>
    <row r="224" spans="4:4" hidden="1">
      <c r="D224" s="33"/>
    </row>
    <row r="225" spans="4:4" hidden="1">
      <c r="D225" s="33"/>
    </row>
    <row r="226" spans="4:4" hidden="1">
      <c r="D226" s="33"/>
    </row>
    <row r="227" spans="4:4" hidden="1">
      <c r="D227" s="33"/>
    </row>
    <row r="228" spans="4:4" hidden="1">
      <c r="D228" s="33"/>
    </row>
    <row r="229" spans="4:4" hidden="1">
      <c r="D229" s="33"/>
    </row>
    <row r="230" spans="4:4" hidden="1">
      <c r="D230" s="33"/>
    </row>
    <row r="231" spans="4:4" hidden="1">
      <c r="D231" s="33"/>
    </row>
    <row r="232" spans="4:4" hidden="1">
      <c r="D232" s="33"/>
    </row>
    <row r="233" spans="4:4" hidden="1">
      <c r="D233" s="33"/>
    </row>
    <row r="234" spans="4:4" hidden="1">
      <c r="D234" s="33"/>
    </row>
    <row r="235" spans="4:4" hidden="1">
      <c r="D235" s="33"/>
    </row>
    <row r="236" spans="4:4" hidden="1">
      <c r="D236" s="33"/>
    </row>
    <row r="237" spans="4:4" hidden="1">
      <c r="D237" s="33"/>
    </row>
    <row r="238" spans="4:4" hidden="1">
      <c r="D238" s="33"/>
    </row>
    <row r="239" spans="4:4" hidden="1">
      <c r="D239" s="33"/>
    </row>
    <row r="240" spans="4:4" hidden="1">
      <c r="D240" s="33"/>
    </row>
    <row r="241" spans="4:4" hidden="1">
      <c r="D241" s="33"/>
    </row>
    <row r="242" spans="4:4" hidden="1">
      <c r="D242" s="33"/>
    </row>
    <row r="243" spans="4:4" hidden="1">
      <c r="D243" s="33"/>
    </row>
    <row r="244" spans="4:4" hidden="1">
      <c r="D244" s="33"/>
    </row>
    <row r="245" spans="4:4" hidden="1">
      <c r="D245" s="33"/>
    </row>
    <row r="246" spans="4:4" hidden="1">
      <c r="D246" s="33"/>
    </row>
    <row r="247" spans="4:4" hidden="1">
      <c r="D247" s="33"/>
    </row>
    <row r="248" spans="4:4" hidden="1">
      <c r="D248" s="33"/>
    </row>
    <row r="249" spans="4:4" hidden="1">
      <c r="D249" s="33"/>
    </row>
    <row r="250" spans="4:4" hidden="1">
      <c r="D250" s="33"/>
    </row>
    <row r="251" spans="4:4" hidden="1">
      <c r="D251" s="33"/>
    </row>
    <row r="252" spans="4:4" hidden="1">
      <c r="D252" s="33"/>
    </row>
    <row r="253" spans="4:4" hidden="1">
      <c r="D253" s="33"/>
    </row>
    <row r="254" spans="4:4" hidden="1">
      <c r="D254" s="33"/>
    </row>
    <row r="255" spans="4:4" hidden="1">
      <c r="D255" s="33"/>
    </row>
    <row r="256" spans="4:4" hidden="1">
      <c r="D256" s="33"/>
    </row>
    <row r="257" spans="4:4" hidden="1">
      <c r="D257" s="33"/>
    </row>
    <row r="258" spans="4:4" hidden="1">
      <c r="D258" s="33"/>
    </row>
    <row r="259" spans="4:4" hidden="1">
      <c r="D259" s="33"/>
    </row>
    <row r="260" spans="4:4" hidden="1">
      <c r="D260" s="33"/>
    </row>
    <row r="261" spans="4:4" hidden="1">
      <c r="D261" s="33"/>
    </row>
    <row r="262" spans="4:4" hidden="1">
      <c r="D262" s="33"/>
    </row>
    <row r="263" spans="4:4" hidden="1">
      <c r="D263" s="33"/>
    </row>
    <row r="264" spans="4:4" hidden="1">
      <c r="D264" s="33"/>
    </row>
    <row r="265" spans="4:4" hidden="1">
      <c r="D265" s="33"/>
    </row>
    <row r="266" spans="4:4" hidden="1">
      <c r="D266" s="33"/>
    </row>
    <row r="267" spans="4:4" hidden="1">
      <c r="D267" s="33"/>
    </row>
    <row r="268" spans="4:4" hidden="1">
      <c r="D268" s="33"/>
    </row>
    <row r="269" spans="4:4" hidden="1">
      <c r="D269" s="33"/>
    </row>
    <row r="270" spans="4:4" hidden="1">
      <c r="D270" s="33"/>
    </row>
    <row r="271" spans="4:4" hidden="1">
      <c r="D271" s="33"/>
    </row>
    <row r="272" spans="4:4" hidden="1">
      <c r="D272" s="33"/>
    </row>
    <row r="273" spans="4:4" hidden="1">
      <c r="D273" s="33"/>
    </row>
    <row r="274" spans="4:4" hidden="1">
      <c r="D274" s="33"/>
    </row>
    <row r="275" spans="4:4" hidden="1">
      <c r="D275" s="33"/>
    </row>
    <row r="276" spans="4:4" hidden="1">
      <c r="D276" s="33"/>
    </row>
    <row r="277" spans="4:4" hidden="1">
      <c r="D277" s="33"/>
    </row>
    <row r="278" spans="4:4" hidden="1">
      <c r="D278" s="33"/>
    </row>
    <row r="279" spans="4:4" hidden="1">
      <c r="D279" s="33"/>
    </row>
    <row r="280" spans="4:4" hidden="1">
      <c r="D280" s="33"/>
    </row>
    <row r="281" spans="4:4" hidden="1">
      <c r="D281" s="33"/>
    </row>
    <row r="282" spans="4:4" hidden="1">
      <c r="D282" s="33"/>
    </row>
    <row r="283" spans="4:4" hidden="1">
      <c r="D283" s="33"/>
    </row>
    <row r="284" spans="4:4" hidden="1">
      <c r="D284" s="33"/>
    </row>
    <row r="285" spans="4:4" hidden="1">
      <c r="D285" s="33"/>
    </row>
    <row r="286" spans="4:4" hidden="1">
      <c r="D286" s="33"/>
    </row>
    <row r="287" spans="4:4" hidden="1">
      <c r="D287" s="33"/>
    </row>
    <row r="288" spans="4:4" hidden="1">
      <c r="D288" s="33"/>
    </row>
    <row r="289" spans="4:4" hidden="1">
      <c r="D289" s="33"/>
    </row>
    <row r="290" spans="4:4" hidden="1">
      <c r="D290" s="33"/>
    </row>
    <row r="291" spans="4:4" hidden="1">
      <c r="D291" s="33"/>
    </row>
    <row r="292" spans="4:4" hidden="1">
      <c r="D292" s="33"/>
    </row>
    <row r="293" spans="4:4" hidden="1">
      <c r="D293" s="33"/>
    </row>
    <row r="294" spans="4:4" hidden="1">
      <c r="D294" s="33"/>
    </row>
    <row r="295" spans="4:4" hidden="1">
      <c r="D295" s="33"/>
    </row>
    <row r="296" spans="4:4" hidden="1">
      <c r="D296" s="33"/>
    </row>
    <row r="297" spans="4:4" hidden="1">
      <c r="D297" s="33"/>
    </row>
    <row r="298" spans="4:4" hidden="1">
      <c r="D298" s="33"/>
    </row>
    <row r="299" spans="4:4" hidden="1">
      <c r="D299" s="33"/>
    </row>
    <row r="300" spans="4:4" hidden="1">
      <c r="D300" s="33"/>
    </row>
    <row r="301" spans="4:4" hidden="1">
      <c r="D301" s="33"/>
    </row>
    <row r="302" spans="4:4" hidden="1">
      <c r="D302" s="33"/>
    </row>
    <row r="303" spans="4:4" hidden="1">
      <c r="D303" s="33"/>
    </row>
    <row r="304" spans="4:4" hidden="1">
      <c r="D304" s="33"/>
    </row>
    <row r="305" spans="4:4" hidden="1">
      <c r="D305" s="33"/>
    </row>
    <row r="306" spans="4:4" hidden="1">
      <c r="D306" s="33"/>
    </row>
    <row r="307" spans="4:4" hidden="1">
      <c r="D307" s="33"/>
    </row>
    <row r="308" spans="4:4" hidden="1">
      <c r="D308" s="33"/>
    </row>
    <row r="309" spans="4:4" hidden="1">
      <c r="D309" s="33"/>
    </row>
    <row r="310" spans="4:4" hidden="1">
      <c r="D310" s="33"/>
    </row>
    <row r="311" spans="4:4" hidden="1">
      <c r="D311" s="33"/>
    </row>
    <row r="312" spans="4:4" hidden="1">
      <c r="D312" s="33"/>
    </row>
    <row r="313" spans="4:4" hidden="1">
      <c r="D313" s="33"/>
    </row>
    <row r="314" spans="4:4" hidden="1">
      <c r="D314" s="33"/>
    </row>
    <row r="315" spans="4:4" hidden="1">
      <c r="D315" s="33"/>
    </row>
    <row r="316" spans="4:4" hidden="1">
      <c r="D316" s="33"/>
    </row>
    <row r="317" spans="4:4" hidden="1">
      <c r="D317" s="33"/>
    </row>
    <row r="318" spans="4:4" hidden="1">
      <c r="D318" s="33"/>
    </row>
    <row r="319" spans="4:4" hidden="1">
      <c r="D319" s="33"/>
    </row>
    <row r="320" spans="4:4" hidden="1">
      <c r="D320" s="33"/>
    </row>
    <row r="321" spans="4:4" hidden="1">
      <c r="D321" s="33"/>
    </row>
    <row r="322" spans="4:4" hidden="1">
      <c r="D322" s="33"/>
    </row>
    <row r="323" spans="4:4" hidden="1">
      <c r="D323" s="33"/>
    </row>
    <row r="324" spans="4:4" hidden="1">
      <c r="D324" s="33"/>
    </row>
    <row r="325" spans="4:4" hidden="1">
      <c r="D325" s="33"/>
    </row>
    <row r="326" spans="4:4" hidden="1">
      <c r="D326" s="33"/>
    </row>
    <row r="327" spans="4:4" hidden="1">
      <c r="D327" s="33"/>
    </row>
    <row r="328" spans="4:4" hidden="1">
      <c r="D328" s="33"/>
    </row>
    <row r="329" spans="4:4" hidden="1">
      <c r="D329" s="33"/>
    </row>
    <row r="330" spans="4:4" hidden="1">
      <c r="D330" s="33"/>
    </row>
    <row r="331" spans="4:4" hidden="1">
      <c r="D331" s="33"/>
    </row>
    <row r="332" spans="4:4" hidden="1">
      <c r="D332" s="33"/>
    </row>
    <row r="333" spans="4:4" hidden="1">
      <c r="D333" s="33"/>
    </row>
    <row r="334" spans="4:4" hidden="1">
      <c r="D334" s="33"/>
    </row>
    <row r="335" spans="4:4" hidden="1">
      <c r="D335" s="33"/>
    </row>
    <row r="336" spans="4:4" hidden="1">
      <c r="D336" s="33"/>
    </row>
    <row r="337" spans="4:4" hidden="1">
      <c r="D337" s="33"/>
    </row>
    <row r="338" spans="4:4" hidden="1">
      <c r="D338" s="33"/>
    </row>
    <row r="339" spans="4:4" hidden="1">
      <c r="D339" s="33"/>
    </row>
    <row r="340" spans="4:4" hidden="1">
      <c r="D340" s="33"/>
    </row>
    <row r="341" spans="4:4" hidden="1">
      <c r="D341" s="33"/>
    </row>
    <row r="342" spans="4:4" hidden="1">
      <c r="D342" s="33"/>
    </row>
    <row r="343" spans="4:4" hidden="1">
      <c r="D343" s="33"/>
    </row>
    <row r="344" spans="4:4" hidden="1">
      <c r="D344" s="33"/>
    </row>
    <row r="345" spans="4:4" hidden="1">
      <c r="D345" s="33"/>
    </row>
    <row r="346" spans="4:4" hidden="1">
      <c r="D346" s="33"/>
    </row>
    <row r="347" spans="4:4" hidden="1">
      <c r="D347" s="33"/>
    </row>
    <row r="348" spans="4:4" hidden="1">
      <c r="D348" s="33"/>
    </row>
    <row r="349" spans="4:4" hidden="1">
      <c r="D349" s="33"/>
    </row>
    <row r="350" spans="4:4" hidden="1">
      <c r="D350" s="33"/>
    </row>
    <row r="351" spans="4:4" hidden="1">
      <c r="D351" s="33"/>
    </row>
    <row r="352" spans="4:4" hidden="1">
      <c r="D352" s="33"/>
    </row>
    <row r="353" spans="4:4" hidden="1">
      <c r="D353" s="33"/>
    </row>
    <row r="354" spans="4:4" hidden="1">
      <c r="D354" s="33"/>
    </row>
    <row r="355" spans="4:4" hidden="1">
      <c r="D355" s="33"/>
    </row>
    <row r="356" spans="4:4" hidden="1">
      <c r="D356" s="33"/>
    </row>
    <row r="357" spans="4:4" hidden="1">
      <c r="D357" s="33"/>
    </row>
    <row r="358" spans="4:4" hidden="1">
      <c r="D358" s="33"/>
    </row>
    <row r="359" spans="4:4" hidden="1">
      <c r="D359" s="33"/>
    </row>
    <row r="360" spans="4:4" hidden="1">
      <c r="D360" s="33"/>
    </row>
    <row r="361" spans="4:4" hidden="1">
      <c r="D361" s="33"/>
    </row>
    <row r="362" spans="4:4" hidden="1">
      <c r="D362" s="33"/>
    </row>
    <row r="363" spans="4:4" hidden="1">
      <c r="D363" s="33"/>
    </row>
    <row r="364" spans="4:4" hidden="1">
      <c r="D364" s="33"/>
    </row>
    <row r="365" spans="4:4" hidden="1">
      <c r="D365" s="33"/>
    </row>
    <row r="366" spans="4:4" hidden="1">
      <c r="D366" s="33"/>
    </row>
    <row r="367" spans="4:4" hidden="1">
      <c r="D367" s="33"/>
    </row>
    <row r="368" spans="4:4" hidden="1">
      <c r="D368" s="33"/>
    </row>
    <row r="369" spans="4:4" hidden="1">
      <c r="D369" s="33"/>
    </row>
    <row r="370" spans="4:4" hidden="1">
      <c r="D370" s="33"/>
    </row>
    <row r="371" spans="4:4" hidden="1">
      <c r="D371" s="33"/>
    </row>
    <row r="372" spans="4:4" hidden="1">
      <c r="D372" s="33"/>
    </row>
    <row r="373" spans="4:4" hidden="1">
      <c r="D373" s="33"/>
    </row>
    <row r="374" spans="4:4" hidden="1">
      <c r="D374" s="33"/>
    </row>
    <row r="375" spans="4:4" hidden="1">
      <c r="D375" s="33"/>
    </row>
    <row r="376" spans="4:4" hidden="1">
      <c r="D376" s="33"/>
    </row>
    <row r="377" spans="4:4" hidden="1">
      <c r="D377" s="33"/>
    </row>
    <row r="378" spans="4:4" hidden="1">
      <c r="D378" s="33"/>
    </row>
    <row r="379" spans="4:4" hidden="1">
      <c r="D379" s="33"/>
    </row>
    <row r="380" spans="4:4" hidden="1">
      <c r="D380" s="33"/>
    </row>
    <row r="381" spans="4:4" hidden="1">
      <c r="D381" s="33"/>
    </row>
    <row r="382" spans="4:4" hidden="1">
      <c r="D382" s="33"/>
    </row>
    <row r="383" spans="4:4" hidden="1">
      <c r="D383" s="33"/>
    </row>
    <row r="384" spans="4:4" hidden="1">
      <c r="D384" s="33"/>
    </row>
    <row r="385" spans="4:4" hidden="1">
      <c r="D385" s="33"/>
    </row>
    <row r="386" spans="4:4" hidden="1">
      <c r="D386" s="33"/>
    </row>
    <row r="387" spans="4:4" hidden="1">
      <c r="D387" s="33"/>
    </row>
    <row r="388" spans="4:4" hidden="1">
      <c r="D388" s="33"/>
    </row>
    <row r="389" spans="4:4" hidden="1">
      <c r="D389" s="33"/>
    </row>
    <row r="390" spans="4:4" hidden="1">
      <c r="D390" s="33"/>
    </row>
    <row r="391" spans="4:4" hidden="1">
      <c r="D391" s="33"/>
    </row>
    <row r="392" spans="4:4" hidden="1">
      <c r="D392" s="33"/>
    </row>
    <row r="393" spans="4:4" hidden="1">
      <c r="D393" s="33"/>
    </row>
    <row r="394" spans="4:4" hidden="1">
      <c r="D394" s="33"/>
    </row>
    <row r="395" spans="4:4" hidden="1">
      <c r="D395" s="33"/>
    </row>
    <row r="396" spans="4:4" hidden="1">
      <c r="D396" s="33"/>
    </row>
    <row r="397" spans="4:4" hidden="1">
      <c r="D397" s="33"/>
    </row>
    <row r="398" spans="4:4" hidden="1">
      <c r="D398" s="33"/>
    </row>
    <row r="399" spans="4:4" hidden="1">
      <c r="D399" s="33"/>
    </row>
    <row r="400" spans="4:4" hidden="1">
      <c r="D400" s="33"/>
    </row>
    <row r="401" spans="4:4" hidden="1">
      <c r="D401" s="33"/>
    </row>
    <row r="402" spans="4:4" hidden="1">
      <c r="D402" s="33"/>
    </row>
    <row r="403" spans="4:4" hidden="1">
      <c r="D403" s="33"/>
    </row>
    <row r="404" spans="4:4" hidden="1">
      <c r="D404" s="33"/>
    </row>
    <row r="405" spans="4:4" hidden="1">
      <c r="D405" s="33"/>
    </row>
    <row r="406" spans="4:4" hidden="1">
      <c r="D406" s="33"/>
    </row>
    <row r="407" spans="4:4" hidden="1">
      <c r="D407" s="33"/>
    </row>
    <row r="408" spans="4:4" hidden="1">
      <c r="D408" s="33"/>
    </row>
    <row r="409" spans="4:4" hidden="1">
      <c r="D409" s="33"/>
    </row>
    <row r="410" spans="4:4" hidden="1">
      <c r="D410" s="33"/>
    </row>
    <row r="411" spans="4:4" hidden="1">
      <c r="D411" s="33"/>
    </row>
    <row r="412" spans="4:4" hidden="1">
      <c r="D412" s="33"/>
    </row>
    <row r="413" spans="4:4" hidden="1">
      <c r="D413" s="33"/>
    </row>
    <row r="414" spans="4:4" hidden="1">
      <c r="D414" s="33"/>
    </row>
    <row r="415" spans="4:4" hidden="1">
      <c r="D415" s="33"/>
    </row>
    <row r="416" spans="4:4" hidden="1">
      <c r="D416" s="33"/>
    </row>
    <row r="417" spans="4:4" hidden="1">
      <c r="D417" s="33"/>
    </row>
    <row r="418" spans="4:4" hidden="1">
      <c r="D418" s="33"/>
    </row>
    <row r="419" spans="4:4" hidden="1">
      <c r="D419" s="33"/>
    </row>
    <row r="420" spans="4:4" hidden="1">
      <c r="D420" s="33"/>
    </row>
    <row r="421" spans="4:4" hidden="1">
      <c r="D421" s="33"/>
    </row>
    <row r="422" spans="4:4" hidden="1">
      <c r="D422" s="33"/>
    </row>
    <row r="423" spans="4:4" hidden="1">
      <c r="D423" s="33"/>
    </row>
    <row r="424" spans="4:4" hidden="1">
      <c r="D424" s="33"/>
    </row>
    <row r="425" spans="4:4" hidden="1">
      <c r="D425" s="33"/>
    </row>
    <row r="426" spans="4:4" hidden="1">
      <c r="D426" s="33"/>
    </row>
    <row r="427" spans="4:4" hidden="1">
      <c r="D427" s="33"/>
    </row>
    <row r="428" spans="4:4" hidden="1">
      <c r="D428" s="33"/>
    </row>
    <row r="429" spans="4:4" hidden="1">
      <c r="D429" s="33"/>
    </row>
    <row r="430" spans="4:4" hidden="1">
      <c r="D430" s="33"/>
    </row>
    <row r="431" spans="4:4" hidden="1">
      <c r="D431" s="33"/>
    </row>
    <row r="432" spans="4:4" hidden="1">
      <c r="D432" s="33"/>
    </row>
    <row r="433" spans="4:4" hidden="1">
      <c r="D433" s="33"/>
    </row>
    <row r="434" spans="4:4" hidden="1">
      <c r="D434" s="33"/>
    </row>
    <row r="435" spans="4:4" hidden="1">
      <c r="D435" s="33"/>
    </row>
    <row r="436" spans="4:4" hidden="1">
      <c r="D436" s="33"/>
    </row>
    <row r="437" spans="4:4" hidden="1">
      <c r="D437" s="33"/>
    </row>
    <row r="438" spans="4:4" hidden="1">
      <c r="D438" s="33"/>
    </row>
    <row r="439" spans="4:4" hidden="1">
      <c r="D439" s="33"/>
    </row>
    <row r="440" spans="4:4" hidden="1">
      <c r="D440" s="33"/>
    </row>
    <row r="441" spans="4:4" hidden="1">
      <c r="D441" s="33"/>
    </row>
    <row r="442" spans="4:4" hidden="1">
      <c r="D442" s="33"/>
    </row>
    <row r="443" spans="4:4" hidden="1">
      <c r="D443" s="33"/>
    </row>
    <row r="444" spans="4:4" hidden="1">
      <c r="D444" s="33"/>
    </row>
    <row r="445" spans="4:4" hidden="1">
      <c r="D445" s="33"/>
    </row>
    <row r="446" spans="4:4" hidden="1">
      <c r="D446" s="33"/>
    </row>
    <row r="447" spans="4:4" hidden="1">
      <c r="D447" s="33"/>
    </row>
    <row r="448" spans="4:4" hidden="1">
      <c r="D448" s="33"/>
    </row>
    <row r="449" spans="4:4" hidden="1">
      <c r="D449" s="33"/>
    </row>
    <row r="450" spans="4:4" hidden="1">
      <c r="D450" s="33"/>
    </row>
    <row r="451" spans="4:4" hidden="1">
      <c r="D451" s="33"/>
    </row>
    <row r="452" spans="4:4" hidden="1">
      <c r="D452" s="33"/>
    </row>
    <row r="453" spans="4:4" hidden="1">
      <c r="D453" s="33"/>
    </row>
    <row r="454" spans="4:4" hidden="1">
      <c r="D454" s="33"/>
    </row>
    <row r="455" spans="4:4" hidden="1">
      <c r="D455" s="33"/>
    </row>
    <row r="456" spans="4:4" hidden="1">
      <c r="D456" s="33"/>
    </row>
    <row r="457" spans="4:4" hidden="1">
      <c r="D457" s="33"/>
    </row>
    <row r="458" spans="4:4" hidden="1">
      <c r="D458" s="33"/>
    </row>
    <row r="459" spans="4:4" hidden="1">
      <c r="D459" s="33"/>
    </row>
    <row r="460" spans="4:4" hidden="1">
      <c r="D460" s="33"/>
    </row>
    <row r="461" spans="4:4" hidden="1">
      <c r="D461" s="33"/>
    </row>
    <row r="462" spans="4:4" hidden="1">
      <c r="D462" s="33"/>
    </row>
    <row r="463" spans="4:4" hidden="1">
      <c r="D463" s="33"/>
    </row>
    <row r="464" spans="4:4" hidden="1">
      <c r="D464" s="33"/>
    </row>
    <row r="465" spans="4:4" hidden="1">
      <c r="D465" s="33"/>
    </row>
    <row r="466" spans="4:4" hidden="1">
      <c r="D466" s="33"/>
    </row>
    <row r="467" spans="4:4" hidden="1">
      <c r="D467" s="33"/>
    </row>
    <row r="468" spans="4:4" hidden="1">
      <c r="D468" s="33"/>
    </row>
    <row r="469" spans="4:4" hidden="1">
      <c r="D469" s="33"/>
    </row>
    <row r="470" spans="4:4" hidden="1">
      <c r="D470" s="33"/>
    </row>
    <row r="471" spans="4:4" hidden="1">
      <c r="D471" s="33"/>
    </row>
    <row r="472" spans="4:4" hidden="1">
      <c r="D472" s="33"/>
    </row>
    <row r="473" spans="4:4" hidden="1">
      <c r="D473" s="33"/>
    </row>
    <row r="474" spans="4:4" hidden="1">
      <c r="D474" s="33"/>
    </row>
    <row r="475" spans="4:4" hidden="1">
      <c r="D475" s="33"/>
    </row>
    <row r="476" spans="4:4" hidden="1">
      <c r="D476" s="33"/>
    </row>
    <row r="477" spans="4:4" hidden="1">
      <c r="D477" s="33"/>
    </row>
    <row r="478" spans="4:4" hidden="1">
      <c r="D478" s="33"/>
    </row>
    <row r="479" spans="4:4" hidden="1">
      <c r="D479" s="33"/>
    </row>
    <row r="480" spans="4:4" hidden="1">
      <c r="D480" s="33"/>
    </row>
    <row r="481" spans="4:4" hidden="1">
      <c r="D481" s="33"/>
    </row>
    <row r="482" spans="4:4" hidden="1">
      <c r="D482" s="33"/>
    </row>
    <row r="483" spans="4:4" hidden="1">
      <c r="D483" s="33"/>
    </row>
    <row r="484" spans="4:4" hidden="1">
      <c r="D484" s="33"/>
    </row>
    <row r="485" spans="4:4" hidden="1">
      <c r="D485" s="33"/>
    </row>
    <row r="486" spans="4:4" hidden="1">
      <c r="D486" s="33"/>
    </row>
    <row r="487" spans="4:4" hidden="1">
      <c r="D487" s="33"/>
    </row>
    <row r="488" spans="4:4" hidden="1">
      <c r="D488" s="33"/>
    </row>
    <row r="489" spans="4:4" hidden="1">
      <c r="D489" s="33"/>
    </row>
    <row r="490" spans="4:4" hidden="1">
      <c r="D490" s="33"/>
    </row>
    <row r="491" spans="4:4" hidden="1">
      <c r="D491" s="33"/>
    </row>
    <row r="492" spans="4:4" hidden="1">
      <c r="D492" s="33"/>
    </row>
    <row r="493" spans="4:4" hidden="1">
      <c r="D493" s="33"/>
    </row>
    <row r="494" spans="4:4" hidden="1">
      <c r="D494" s="33"/>
    </row>
    <row r="495" spans="4:4" hidden="1">
      <c r="D495" s="33"/>
    </row>
    <row r="496" spans="4:4" hidden="1">
      <c r="D496" s="33"/>
    </row>
    <row r="497" spans="4:4" hidden="1">
      <c r="D497" s="33"/>
    </row>
    <row r="498" spans="4:4" hidden="1">
      <c r="D498" s="33"/>
    </row>
    <row r="499" spans="4:4" hidden="1">
      <c r="D499" s="33"/>
    </row>
    <row r="500" spans="4:4" hidden="1">
      <c r="D500" s="33"/>
    </row>
    <row r="501" spans="4:4" hidden="1">
      <c r="D501" s="33"/>
    </row>
    <row r="502" spans="4:4" hidden="1">
      <c r="D502" s="33"/>
    </row>
    <row r="503" spans="4:4" hidden="1">
      <c r="D503" s="33"/>
    </row>
    <row r="504" spans="4:4" hidden="1">
      <c r="D504" s="33"/>
    </row>
    <row r="505" spans="4:4" hidden="1">
      <c r="D505" s="33"/>
    </row>
    <row r="506" spans="4:4" hidden="1">
      <c r="D506" s="33"/>
    </row>
    <row r="507" spans="4:4" hidden="1">
      <c r="D507" s="33"/>
    </row>
    <row r="508" spans="4:4" hidden="1">
      <c r="D508" s="33"/>
    </row>
    <row r="509" spans="4:4" hidden="1">
      <c r="D509" s="33"/>
    </row>
    <row r="510" spans="4:4" hidden="1">
      <c r="D510" s="33"/>
    </row>
    <row r="511" spans="4:4" hidden="1">
      <c r="D511" s="33"/>
    </row>
    <row r="512" spans="4:4" hidden="1">
      <c r="D512" s="33"/>
    </row>
    <row r="513" spans="4:4" hidden="1">
      <c r="D513" s="33"/>
    </row>
    <row r="514" spans="4:4" hidden="1">
      <c r="D514" s="33"/>
    </row>
    <row r="515" spans="4:4" hidden="1">
      <c r="D515" s="33"/>
    </row>
    <row r="516" spans="4:4" hidden="1">
      <c r="D516" s="33"/>
    </row>
    <row r="517" spans="4:4" hidden="1">
      <c r="D517" s="33"/>
    </row>
    <row r="518" spans="4:4" hidden="1">
      <c r="D518" s="33"/>
    </row>
    <row r="519" spans="4:4" hidden="1">
      <c r="D519" s="33"/>
    </row>
    <row r="520" spans="4:4" hidden="1">
      <c r="D520" s="33"/>
    </row>
    <row r="521" spans="4:4" hidden="1">
      <c r="D521" s="33"/>
    </row>
    <row r="522" spans="4:4" hidden="1">
      <c r="D522" s="33"/>
    </row>
    <row r="523" spans="4:4" hidden="1">
      <c r="D523" s="33"/>
    </row>
    <row r="524" spans="4:4" hidden="1">
      <c r="D524" s="33"/>
    </row>
    <row r="525" spans="4:4" hidden="1">
      <c r="D525" s="33"/>
    </row>
    <row r="526" spans="4:4" hidden="1">
      <c r="D526" s="33"/>
    </row>
    <row r="527" spans="4:4" hidden="1">
      <c r="D527" s="33"/>
    </row>
    <row r="528" spans="4:4" hidden="1">
      <c r="D528" s="33"/>
    </row>
    <row r="529" spans="4:4" hidden="1">
      <c r="D529" s="33"/>
    </row>
    <row r="530" spans="4:4" hidden="1">
      <c r="D530" s="33"/>
    </row>
    <row r="531" spans="4:4" hidden="1">
      <c r="D531" s="33"/>
    </row>
    <row r="532" spans="4:4" hidden="1">
      <c r="D532" s="33"/>
    </row>
    <row r="533" spans="4:4" hidden="1">
      <c r="D533" s="33"/>
    </row>
    <row r="534" spans="4:4" hidden="1">
      <c r="D534" s="33"/>
    </row>
    <row r="535" spans="4:4" hidden="1">
      <c r="D535" s="33"/>
    </row>
    <row r="536" spans="4:4" hidden="1">
      <c r="D536" s="33"/>
    </row>
    <row r="537" spans="4:4" hidden="1">
      <c r="D537" s="33"/>
    </row>
    <row r="538" spans="4:4" hidden="1">
      <c r="D538" s="33"/>
    </row>
    <row r="539" spans="4:4" hidden="1">
      <c r="D539" s="33"/>
    </row>
    <row r="540" spans="4:4" hidden="1">
      <c r="D540" s="33"/>
    </row>
    <row r="541" spans="4:4" hidden="1">
      <c r="D541" s="33"/>
    </row>
    <row r="542" spans="4:4" hidden="1">
      <c r="D542" s="33"/>
    </row>
    <row r="543" spans="4:4" hidden="1">
      <c r="D543" s="33"/>
    </row>
    <row r="544" spans="4:4" hidden="1">
      <c r="D544" s="33"/>
    </row>
    <row r="545" spans="4:4" hidden="1">
      <c r="D545" s="33"/>
    </row>
    <row r="546" spans="4:4" hidden="1">
      <c r="D546" s="33"/>
    </row>
    <row r="547" spans="4:4" hidden="1">
      <c r="D547" s="33"/>
    </row>
    <row r="548" spans="4:4" hidden="1">
      <c r="D548" s="33"/>
    </row>
    <row r="549" spans="4:4" hidden="1">
      <c r="D549" s="33"/>
    </row>
    <row r="550" spans="4:4" hidden="1">
      <c r="D550" s="33"/>
    </row>
    <row r="551" spans="4:4" hidden="1">
      <c r="D551" s="33"/>
    </row>
    <row r="552" spans="4:4" hidden="1">
      <c r="D552" s="33"/>
    </row>
    <row r="553" spans="4:4" hidden="1">
      <c r="D553" s="33"/>
    </row>
    <row r="554" spans="4:4" hidden="1">
      <c r="D554" s="33"/>
    </row>
    <row r="555" spans="4:4" hidden="1">
      <c r="D555" s="33"/>
    </row>
    <row r="556" spans="4:4" hidden="1">
      <c r="D556" s="33"/>
    </row>
    <row r="557" spans="4:4" hidden="1">
      <c r="D557" s="33"/>
    </row>
    <row r="558" spans="4:4" hidden="1">
      <c r="D558" s="33"/>
    </row>
    <row r="559" spans="4:4" hidden="1">
      <c r="D559" s="33"/>
    </row>
    <row r="560" spans="4:4" hidden="1">
      <c r="D560" s="33"/>
    </row>
    <row r="561" spans="4:4" hidden="1">
      <c r="D561" s="33"/>
    </row>
    <row r="562" spans="4:4" hidden="1">
      <c r="D562" s="33"/>
    </row>
    <row r="563" spans="4:4" hidden="1">
      <c r="D563" s="33"/>
    </row>
    <row r="564" spans="4:4" hidden="1">
      <c r="D564" s="33"/>
    </row>
    <row r="565" spans="4:4" hidden="1">
      <c r="D565" s="33"/>
    </row>
    <row r="566" spans="4:4" hidden="1">
      <c r="D566" s="33"/>
    </row>
    <row r="567" spans="4:4" hidden="1">
      <c r="D567" s="33"/>
    </row>
    <row r="568" spans="4:4" hidden="1">
      <c r="D568" s="33"/>
    </row>
    <row r="569" spans="4:4" hidden="1">
      <c r="D569" s="33"/>
    </row>
    <row r="570" spans="4:4" hidden="1">
      <c r="D570" s="33"/>
    </row>
    <row r="571" spans="4:4" hidden="1">
      <c r="D571" s="33"/>
    </row>
    <row r="572" spans="4:4" hidden="1">
      <c r="D572" s="33"/>
    </row>
    <row r="573" spans="4:4" hidden="1">
      <c r="D573" s="33"/>
    </row>
    <row r="574" spans="4:4" hidden="1">
      <c r="D574" s="33"/>
    </row>
    <row r="575" spans="4:4" hidden="1">
      <c r="D575" s="33"/>
    </row>
    <row r="576" spans="4:4" hidden="1">
      <c r="D576" s="33"/>
    </row>
    <row r="577" spans="4:4" hidden="1">
      <c r="D577" s="33"/>
    </row>
    <row r="578" spans="4:4" hidden="1">
      <c r="D578" s="33"/>
    </row>
    <row r="579" spans="4:4" hidden="1">
      <c r="D579" s="33"/>
    </row>
    <row r="580" spans="4:4" hidden="1">
      <c r="D580" s="33"/>
    </row>
    <row r="581" spans="4:4" hidden="1">
      <c r="D581" s="33"/>
    </row>
    <row r="582" spans="4:4" hidden="1">
      <c r="D582" s="33"/>
    </row>
    <row r="583" spans="4:4" hidden="1">
      <c r="D583" s="33"/>
    </row>
    <row r="584" spans="4:4" hidden="1">
      <c r="D584" s="33"/>
    </row>
    <row r="585" spans="4:4" hidden="1">
      <c r="D585" s="33"/>
    </row>
    <row r="586" spans="4:4" hidden="1">
      <c r="D586" s="33"/>
    </row>
    <row r="587" spans="4:4" hidden="1">
      <c r="D587" s="33"/>
    </row>
    <row r="588" spans="4:4" hidden="1">
      <c r="D588" s="33"/>
    </row>
    <row r="589" spans="4:4" hidden="1">
      <c r="D589" s="33"/>
    </row>
    <row r="590" spans="4:4" hidden="1">
      <c r="D590" s="33"/>
    </row>
    <row r="591" spans="4:4" hidden="1">
      <c r="D591" s="33"/>
    </row>
    <row r="592" spans="4:4" hidden="1">
      <c r="D592" s="33"/>
    </row>
    <row r="593" spans="4:4" hidden="1">
      <c r="D593" s="33"/>
    </row>
    <row r="594" spans="4:4" hidden="1">
      <c r="D594" s="33"/>
    </row>
    <row r="595" spans="4:4" hidden="1">
      <c r="D595" s="33"/>
    </row>
    <row r="596" spans="4:4" hidden="1">
      <c r="D596" s="33"/>
    </row>
    <row r="597" spans="4:4" hidden="1">
      <c r="D597" s="33"/>
    </row>
    <row r="598" spans="4:4" hidden="1">
      <c r="D598" s="33"/>
    </row>
    <row r="599" spans="4:4" hidden="1">
      <c r="D599" s="33"/>
    </row>
    <row r="600" spans="4:4" hidden="1">
      <c r="D600" s="33"/>
    </row>
    <row r="601" spans="4:4" hidden="1">
      <c r="D601" s="33"/>
    </row>
    <row r="602" spans="4:4" hidden="1">
      <c r="D602" s="33"/>
    </row>
    <row r="603" spans="4:4" hidden="1">
      <c r="D603" s="33"/>
    </row>
    <row r="604" spans="4:4" hidden="1">
      <c r="D604" s="33"/>
    </row>
    <row r="605" spans="4:4" hidden="1">
      <c r="D605" s="33"/>
    </row>
    <row r="606" spans="4:4" hidden="1">
      <c r="D606" s="33"/>
    </row>
    <row r="607" spans="4:4" hidden="1">
      <c r="D607" s="33"/>
    </row>
    <row r="608" spans="4:4" hidden="1">
      <c r="D608" s="33"/>
    </row>
    <row r="609" spans="4:4" hidden="1">
      <c r="D609" s="33"/>
    </row>
    <row r="610" spans="4:4" hidden="1">
      <c r="D610" s="33"/>
    </row>
    <row r="611" spans="4:4" hidden="1">
      <c r="D611" s="33"/>
    </row>
    <row r="612" spans="4:4" hidden="1">
      <c r="D612" s="33"/>
    </row>
    <row r="613" spans="4:4" hidden="1">
      <c r="D613" s="33"/>
    </row>
    <row r="614" spans="4:4" hidden="1">
      <c r="D614" s="33"/>
    </row>
    <row r="615" spans="4:4" hidden="1">
      <c r="D615" s="33"/>
    </row>
    <row r="616" spans="4:4" hidden="1">
      <c r="D616" s="33"/>
    </row>
    <row r="617" spans="4:4" hidden="1">
      <c r="D617" s="33"/>
    </row>
    <row r="618" spans="4:4" hidden="1">
      <c r="D618" s="33"/>
    </row>
    <row r="619" spans="4:4" hidden="1">
      <c r="D619" s="33"/>
    </row>
    <row r="620" spans="4:4" hidden="1">
      <c r="D620" s="33"/>
    </row>
    <row r="621" spans="4:4" hidden="1">
      <c r="D621" s="33"/>
    </row>
    <row r="622" spans="4:4" hidden="1">
      <c r="D622" s="33"/>
    </row>
    <row r="623" spans="4:4" hidden="1">
      <c r="D623" s="33"/>
    </row>
    <row r="624" spans="4:4" hidden="1">
      <c r="D624" s="33"/>
    </row>
    <row r="625" spans="4:4" hidden="1">
      <c r="D625" s="33"/>
    </row>
    <row r="626" spans="4:4" hidden="1">
      <c r="D626" s="33"/>
    </row>
    <row r="627" spans="4:4" hidden="1">
      <c r="D627" s="33"/>
    </row>
    <row r="628" spans="4:4" hidden="1">
      <c r="D628" s="33"/>
    </row>
    <row r="629" spans="4:4" hidden="1">
      <c r="D629" s="33"/>
    </row>
    <row r="630" spans="4:4" hidden="1">
      <c r="D630" s="33"/>
    </row>
    <row r="631" spans="4:4" hidden="1">
      <c r="D631" s="33"/>
    </row>
    <row r="632" spans="4:4" hidden="1">
      <c r="D632" s="33"/>
    </row>
    <row r="633" spans="4:4" hidden="1">
      <c r="D633" s="33"/>
    </row>
    <row r="634" spans="4:4" hidden="1">
      <c r="D634" s="33"/>
    </row>
    <row r="635" spans="4:4" hidden="1">
      <c r="D635" s="33"/>
    </row>
    <row r="636" spans="4:4" hidden="1">
      <c r="D636" s="33"/>
    </row>
    <row r="637" spans="4:4" hidden="1">
      <c r="D637" s="33"/>
    </row>
    <row r="638" spans="4:4" hidden="1">
      <c r="D638" s="33"/>
    </row>
    <row r="639" spans="4:4" hidden="1">
      <c r="D639" s="33"/>
    </row>
    <row r="640" spans="4:4" hidden="1">
      <c r="D640" s="33"/>
    </row>
    <row r="641" spans="4:4" hidden="1">
      <c r="D641" s="33"/>
    </row>
    <row r="642" spans="4:4" hidden="1">
      <c r="D642" s="33"/>
    </row>
    <row r="643" spans="4:4" hidden="1">
      <c r="D643" s="33"/>
    </row>
    <row r="644" spans="4:4" hidden="1">
      <c r="D644" s="33"/>
    </row>
    <row r="645" spans="4:4" hidden="1">
      <c r="D645" s="33"/>
    </row>
    <row r="646" spans="4:4" hidden="1">
      <c r="D646" s="33"/>
    </row>
    <row r="647" spans="4:4" hidden="1">
      <c r="D647" s="33"/>
    </row>
    <row r="648" spans="4:4" hidden="1">
      <c r="D648" s="33"/>
    </row>
    <row r="649" spans="4:4" hidden="1">
      <c r="D649" s="33"/>
    </row>
    <row r="650" spans="4:4" hidden="1">
      <c r="D650" s="33"/>
    </row>
    <row r="651" spans="4:4" hidden="1">
      <c r="D651" s="33"/>
    </row>
    <row r="652" spans="4:4" hidden="1">
      <c r="D652" s="33"/>
    </row>
    <row r="653" spans="4:4" hidden="1">
      <c r="D653" s="33"/>
    </row>
    <row r="654" spans="4:4" hidden="1">
      <c r="D654" s="33"/>
    </row>
    <row r="655" spans="4:4" hidden="1">
      <c r="D655" s="33"/>
    </row>
    <row r="656" spans="4:4" hidden="1">
      <c r="D656" s="33"/>
    </row>
    <row r="657" spans="4:4" hidden="1">
      <c r="D657" s="33"/>
    </row>
    <row r="658" spans="4:4" hidden="1">
      <c r="D658" s="33"/>
    </row>
    <row r="659" spans="4:4" hidden="1">
      <c r="D659" s="33"/>
    </row>
    <row r="660" spans="4:4" hidden="1">
      <c r="D660" s="33"/>
    </row>
    <row r="661" spans="4:4" hidden="1">
      <c r="D661" s="33"/>
    </row>
    <row r="662" spans="4:4" hidden="1">
      <c r="D662" s="33"/>
    </row>
    <row r="663" spans="4:4" hidden="1">
      <c r="D663" s="33"/>
    </row>
    <row r="664" spans="4:4" hidden="1">
      <c r="D664" s="33"/>
    </row>
    <row r="665" spans="4:4" hidden="1">
      <c r="D665" s="33"/>
    </row>
    <row r="666" spans="4:4" hidden="1">
      <c r="D666" s="33"/>
    </row>
    <row r="667" spans="4:4" hidden="1">
      <c r="D667" s="33"/>
    </row>
    <row r="668" spans="4:4" hidden="1">
      <c r="D668" s="33"/>
    </row>
    <row r="669" spans="4:4" hidden="1">
      <c r="D669" s="33"/>
    </row>
    <row r="670" spans="4:4" hidden="1">
      <c r="D670" s="33"/>
    </row>
    <row r="671" spans="4:4" hidden="1">
      <c r="D671" s="33"/>
    </row>
    <row r="672" spans="4:4" hidden="1">
      <c r="D672" s="33"/>
    </row>
    <row r="673" spans="4:4" hidden="1">
      <c r="D673" s="33"/>
    </row>
    <row r="674" spans="4:4" hidden="1">
      <c r="D674" s="33"/>
    </row>
    <row r="675" spans="4:4" hidden="1">
      <c r="D675" s="33"/>
    </row>
    <row r="676" spans="4:4" hidden="1">
      <c r="D676" s="33"/>
    </row>
    <row r="677" spans="4:4" hidden="1">
      <c r="D677" s="33"/>
    </row>
    <row r="678" spans="4:4" hidden="1">
      <c r="D678" s="33"/>
    </row>
    <row r="679" spans="4:4" hidden="1">
      <c r="D679" s="33"/>
    </row>
    <row r="680" spans="4:4" hidden="1">
      <c r="D680" s="33"/>
    </row>
    <row r="681" spans="4:4" hidden="1">
      <c r="D681" s="33"/>
    </row>
    <row r="682" spans="4:4" hidden="1">
      <c r="D682" s="33"/>
    </row>
    <row r="683" spans="4:4" hidden="1">
      <c r="D683" s="33"/>
    </row>
    <row r="684" spans="4:4" hidden="1">
      <c r="D684" s="33"/>
    </row>
    <row r="685" spans="4:4" hidden="1">
      <c r="D685" s="33"/>
    </row>
    <row r="686" spans="4:4" hidden="1">
      <c r="D686" s="33"/>
    </row>
    <row r="687" spans="4:4" hidden="1">
      <c r="D687" s="33"/>
    </row>
    <row r="688" spans="4:4" hidden="1">
      <c r="D688" s="33"/>
    </row>
    <row r="689" spans="4:4" hidden="1">
      <c r="D689" s="33"/>
    </row>
    <row r="690" spans="4:4" hidden="1">
      <c r="D690" s="33"/>
    </row>
    <row r="691" spans="4:4" hidden="1">
      <c r="D691" s="33"/>
    </row>
    <row r="692" spans="4:4" hidden="1">
      <c r="D692" s="33"/>
    </row>
    <row r="693" spans="4:4" hidden="1">
      <c r="D693" s="33"/>
    </row>
    <row r="694" spans="4:4" hidden="1">
      <c r="D694" s="33"/>
    </row>
    <row r="695" spans="4:4" hidden="1">
      <c r="D695" s="33"/>
    </row>
    <row r="696" spans="4:4" hidden="1">
      <c r="D696" s="33"/>
    </row>
    <row r="697" spans="4:4" hidden="1">
      <c r="D697" s="33"/>
    </row>
    <row r="698" spans="4:4" hidden="1">
      <c r="D698" s="33"/>
    </row>
    <row r="699" spans="4:4" hidden="1">
      <c r="D699" s="33"/>
    </row>
    <row r="700" spans="4:4" hidden="1">
      <c r="D700" s="33"/>
    </row>
    <row r="701" spans="4:4" hidden="1">
      <c r="D701" s="33"/>
    </row>
    <row r="702" spans="4:4" hidden="1">
      <c r="D702" s="33"/>
    </row>
    <row r="703" spans="4:4" hidden="1">
      <c r="D703" s="33"/>
    </row>
    <row r="704" spans="4:4" hidden="1">
      <c r="D704" s="33"/>
    </row>
    <row r="705" spans="4:4" hidden="1">
      <c r="D705" s="33"/>
    </row>
    <row r="706" spans="4:4" hidden="1">
      <c r="D706" s="33"/>
    </row>
    <row r="707" spans="4:4" hidden="1">
      <c r="D707" s="33"/>
    </row>
    <row r="708" spans="4:4" hidden="1">
      <c r="D708" s="33"/>
    </row>
    <row r="709" spans="4:4" hidden="1">
      <c r="D709" s="33"/>
    </row>
    <row r="710" spans="4:4" hidden="1">
      <c r="D710" s="33"/>
    </row>
    <row r="711" spans="4:4" hidden="1">
      <c r="D711" s="33"/>
    </row>
    <row r="712" spans="4:4" hidden="1">
      <c r="D712" s="33"/>
    </row>
    <row r="713" spans="4:4" hidden="1">
      <c r="D713" s="33"/>
    </row>
    <row r="714" spans="4:4" hidden="1">
      <c r="D714" s="33"/>
    </row>
    <row r="715" spans="4:4" hidden="1">
      <c r="D715" s="33"/>
    </row>
    <row r="716" spans="4:4" hidden="1">
      <c r="D716" s="33"/>
    </row>
    <row r="717" spans="4:4" hidden="1">
      <c r="D717" s="33"/>
    </row>
    <row r="718" spans="4:4" hidden="1">
      <c r="D718" s="33"/>
    </row>
    <row r="719" spans="4:4" hidden="1">
      <c r="D719" s="33"/>
    </row>
    <row r="720" spans="4:4" hidden="1">
      <c r="D720" s="33"/>
    </row>
    <row r="721" spans="4:4" hidden="1">
      <c r="D721" s="33"/>
    </row>
    <row r="722" spans="4:4" hidden="1">
      <c r="D722" s="33"/>
    </row>
    <row r="723" spans="4:4" hidden="1">
      <c r="D723" s="33"/>
    </row>
    <row r="724" spans="4:4" hidden="1">
      <c r="D724" s="33"/>
    </row>
    <row r="725" spans="4:4" hidden="1">
      <c r="D725" s="33"/>
    </row>
    <row r="726" spans="4:4" hidden="1">
      <c r="D726" s="33"/>
    </row>
    <row r="727" spans="4:4" hidden="1">
      <c r="D727" s="33"/>
    </row>
    <row r="728" spans="4:4" hidden="1">
      <c r="D728" s="33"/>
    </row>
    <row r="729" spans="4:4" hidden="1">
      <c r="D729" s="33"/>
    </row>
    <row r="730" spans="4:4" hidden="1">
      <c r="D730" s="33"/>
    </row>
    <row r="731" spans="4:4" hidden="1">
      <c r="D731" s="33"/>
    </row>
    <row r="732" spans="4:4" hidden="1">
      <c r="D732" s="33"/>
    </row>
    <row r="733" spans="4:4" hidden="1">
      <c r="D733" s="33"/>
    </row>
    <row r="734" spans="4:4" hidden="1">
      <c r="D734" s="33"/>
    </row>
    <row r="735" spans="4:4" hidden="1">
      <c r="D735" s="33"/>
    </row>
    <row r="736" spans="4:4" hidden="1">
      <c r="D736" s="33"/>
    </row>
    <row r="737" spans="4:4" hidden="1">
      <c r="D737" s="33"/>
    </row>
    <row r="738" spans="4:4" hidden="1">
      <c r="D738" s="33"/>
    </row>
    <row r="739" spans="4:4" hidden="1">
      <c r="D739" s="33"/>
    </row>
    <row r="740" spans="4:4" hidden="1">
      <c r="D740" s="33"/>
    </row>
    <row r="741" spans="4:4" hidden="1">
      <c r="D741" s="33"/>
    </row>
    <row r="742" spans="4:4" hidden="1">
      <c r="D742" s="33"/>
    </row>
    <row r="743" spans="4:4" hidden="1">
      <c r="D743" s="33"/>
    </row>
    <row r="744" spans="4:4" hidden="1">
      <c r="D744" s="33"/>
    </row>
    <row r="745" spans="4:4" hidden="1">
      <c r="D745" s="33"/>
    </row>
    <row r="746" spans="4:4" hidden="1">
      <c r="D746" s="33"/>
    </row>
    <row r="747" spans="4:4" hidden="1">
      <c r="D747" s="33"/>
    </row>
    <row r="748" spans="4:4" hidden="1">
      <c r="D748" s="33"/>
    </row>
    <row r="749" spans="4:4" hidden="1">
      <c r="D749" s="33"/>
    </row>
    <row r="750" spans="4:4" hidden="1">
      <c r="D750" s="33"/>
    </row>
    <row r="751" spans="4:4" hidden="1">
      <c r="D751" s="33"/>
    </row>
    <row r="752" spans="4:4" hidden="1">
      <c r="D752" s="33"/>
    </row>
    <row r="753" spans="4:4" hidden="1">
      <c r="D753" s="33"/>
    </row>
    <row r="754" spans="4:4" hidden="1">
      <c r="D754" s="33"/>
    </row>
    <row r="755" spans="4:4" hidden="1">
      <c r="D755" s="33"/>
    </row>
    <row r="756" spans="4:4" hidden="1">
      <c r="D756" s="33"/>
    </row>
    <row r="757" spans="4:4" hidden="1">
      <c r="D757" s="33"/>
    </row>
    <row r="758" spans="4:4" hidden="1">
      <c r="D758" s="33"/>
    </row>
    <row r="759" spans="4:4" hidden="1">
      <c r="D759" s="33"/>
    </row>
    <row r="760" spans="4:4" hidden="1">
      <c r="D760" s="33"/>
    </row>
    <row r="761" spans="4:4" hidden="1">
      <c r="D761" s="33"/>
    </row>
    <row r="762" spans="4:4" hidden="1">
      <c r="D762" s="33"/>
    </row>
    <row r="763" spans="4:4" hidden="1">
      <c r="D763" s="33"/>
    </row>
    <row r="764" spans="4:4" hidden="1">
      <c r="D764" s="33"/>
    </row>
    <row r="765" spans="4:4" hidden="1">
      <c r="D765" s="33"/>
    </row>
    <row r="766" spans="4:4" hidden="1">
      <c r="D766" s="33"/>
    </row>
    <row r="767" spans="4:4" hidden="1">
      <c r="D767" s="33"/>
    </row>
    <row r="768" spans="4:4" hidden="1">
      <c r="D768" s="33"/>
    </row>
    <row r="769" spans="4:4" hidden="1">
      <c r="D769" s="33"/>
    </row>
    <row r="770" spans="4:4" hidden="1">
      <c r="D770" s="33"/>
    </row>
    <row r="771" spans="4:4" hidden="1">
      <c r="D771" s="33"/>
    </row>
    <row r="772" spans="4:4" hidden="1">
      <c r="D772" s="33"/>
    </row>
    <row r="773" spans="4:4" hidden="1">
      <c r="D773" s="33"/>
    </row>
    <row r="774" spans="4:4" hidden="1">
      <c r="D774" s="33"/>
    </row>
    <row r="775" spans="4:4" hidden="1">
      <c r="D775" s="33"/>
    </row>
    <row r="776" spans="4:4" hidden="1">
      <c r="D776" s="33"/>
    </row>
    <row r="777" spans="4:4" hidden="1">
      <c r="D777" s="33"/>
    </row>
    <row r="778" spans="4:4" hidden="1">
      <c r="D778" s="33"/>
    </row>
    <row r="779" spans="4:4" hidden="1">
      <c r="D779" s="33"/>
    </row>
    <row r="780" spans="4:4" hidden="1">
      <c r="D780" s="33"/>
    </row>
    <row r="781" spans="4:4" hidden="1">
      <c r="D781" s="33"/>
    </row>
    <row r="782" spans="4:4" hidden="1">
      <c r="D782" s="33"/>
    </row>
    <row r="783" spans="4:4" hidden="1">
      <c r="D783" s="33"/>
    </row>
    <row r="784" spans="4:4" hidden="1">
      <c r="D784" s="33"/>
    </row>
    <row r="785" spans="4:4" hidden="1">
      <c r="D785" s="33"/>
    </row>
    <row r="786" spans="4:4" hidden="1">
      <c r="D786" s="33"/>
    </row>
    <row r="787" spans="4:4" hidden="1">
      <c r="D787" s="33"/>
    </row>
    <row r="788" spans="4:4" hidden="1">
      <c r="D788" s="33"/>
    </row>
    <row r="789" spans="4:4" hidden="1">
      <c r="D789" s="33"/>
    </row>
    <row r="790" spans="4:4" hidden="1">
      <c r="D790" s="33"/>
    </row>
    <row r="791" spans="4:4" hidden="1">
      <c r="D791" s="33"/>
    </row>
    <row r="792" spans="4:4" hidden="1">
      <c r="D792" s="33"/>
    </row>
    <row r="793" spans="4:4" hidden="1">
      <c r="D793" s="33"/>
    </row>
    <row r="794" spans="4:4" hidden="1">
      <c r="D794" s="33"/>
    </row>
    <row r="795" spans="4:4" hidden="1">
      <c r="D795" s="33"/>
    </row>
    <row r="796" spans="4:4" hidden="1">
      <c r="D796" s="33"/>
    </row>
    <row r="797" spans="4:4" hidden="1">
      <c r="D797" s="33"/>
    </row>
    <row r="798" spans="4:4" hidden="1">
      <c r="D798" s="33"/>
    </row>
    <row r="799" spans="4:4" hidden="1">
      <c r="D799" s="33"/>
    </row>
    <row r="800" spans="4:4" hidden="1">
      <c r="D800" s="33"/>
    </row>
    <row r="801" spans="4:4" hidden="1">
      <c r="D801" s="33"/>
    </row>
    <row r="802" spans="4:4" hidden="1">
      <c r="D802" s="33"/>
    </row>
    <row r="803" spans="4:4" hidden="1">
      <c r="D803" s="33"/>
    </row>
    <row r="804" spans="4:4" hidden="1">
      <c r="D804" s="33"/>
    </row>
    <row r="805" spans="4:4" hidden="1">
      <c r="D805" s="33"/>
    </row>
    <row r="806" spans="4:4" hidden="1">
      <c r="D806" s="33"/>
    </row>
    <row r="807" spans="4:4" hidden="1">
      <c r="D807" s="33"/>
    </row>
    <row r="808" spans="4:4" hidden="1">
      <c r="D808" s="33"/>
    </row>
    <row r="809" spans="4:4" hidden="1">
      <c r="D809" s="33"/>
    </row>
    <row r="810" spans="4:4" hidden="1">
      <c r="D810" s="33"/>
    </row>
    <row r="811" spans="4:4" hidden="1">
      <c r="D811" s="33"/>
    </row>
    <row r="812" spans="4:4" hidden="1">
      <c r="D812" s="33"/>
    </row>
    <row r="813" spans="4:4" hidden="1">
      <c r="D813" s="33"/>
    </row>
    <row r="814" spans="4:4" hidden="1">
      <c r="D814" s="33"/>
    </row>
    <row r="815" spans="4:4" hidden="1">
      <c r="D815" s="33"/>
    </row>
    <row r="816" spans="4:4" hidden="1">
      <c r="D816" s="33"/>
    </row>
    <row r="817" spans="4:4" hidden="1">
      <c r="D817" s="33"/>
    </row>
    <row r="818" spans="4:4" hidden="1">
      <c r="D818" s="33"/>
    </row>
    <row r="819" spans="4:4" hidden="1">
      <c r="D819" s="33"/>
    </row>
    <row r="820" spans="4:4" hidden="1">
      <c r="D820" s="33"/>
    </row>
    <row r="821" spans="4:4" hidden="1">
      <c r="D821" s="33"/>
    </row>
    <row r="822" spans="4:4" hidden="1">
      <c r="D822" s="33"/>
    </row>
    <row r="823" spans="4:4" hidden="1">
      <c r="D823" s="33"/>
    </row>
    <row r="824" spans="4:4" hidden="1">
      <c r="D824" s="33"/>
    </row>
    <row r="825" spans="4:4" hidden="1">
      <c r="D825" s="33"/>
    </row>
    <row r="826" spans="4:4" hidden="1">
      <c r="D826" s="33"/>
    </row>
    <row r="827" spans="4:4" hidden="1">
      <c r="D827" s="33"/>
    </row>
    <row r="828" spans="4:4" hidden="1">
      <c r="D828" s="33"/>
    </row>
    <row r="829" spans="4:4" hidden="1">
      <c r="D829" s="33"/>
    </row>
    <row r="830" spans="4:4" hidden="1">
      <c r="D830" s="33"/>
    </row>
    <row r="831" spans="4:4" hidden="1">
      <c r="D831" s="33"/>
    </row>
    <row r="832" spans="4:4" hidden="1">
      <c r="D832" s="33"/>
    </row>
    <row r="833" spans="4:4" hidden="1">
      <c r="D833" s="33"/>
    </row>
    <row r="834" spans="4:4" hidden="1">
      <c r="D834" s="33"/>
    </row>
    <row r="835" spans="4:4" hidden="1">
      <c r="D835" s="33"/>
    </row>
    <row r="836" spans="4:4" hidden="1">
      <c r="D836" s="33"/>
    </row>
    <row r="837" spans="4:4" hidden="1">
      <c r="D837" s="33"/>
    </row>
    <row r="838" spans="4:4" hidden="1">
      <c r="D838" s="33"/>
    </row>
    <row r="839" spans="4:4" hidden="1">
      <c r="D839" s="33"/>
    </row>
    <row r="840" spans="4:4" hidden="1">
      <c r="D840" s="33"/>
    </row>
    <row r="841" spans="4:4" hidden="1">
      <c r="D841" s="33"/>
    </row>
    <row r="842" spans="4:4" hidden="1">
      <c r="D842" s="33"/>
    </row>
    <row r="843" spans="4:4" hidden="1">
      <c r="D843" s="33"/>
    </row>
    <row r="844" spans="4:4" hidden="1">
      <c r="D844" s="33"/>
    </row>
    <row r="845" spans="4:4" hidden="1">
      <c r="D845" s="33"/>
    </row>
    <row r="846" spans="4:4" hidden="1">
      <c r="D846" s="33"/>
    </row>
    <row r="847" spans="4:4" hidden="1">
      <c r="D847" s="33"/>
    </row>
    <row r="848" spans="4:4" hidden="1">
      <c r="D848" s="33"/>
    </row>
    <row r="849" spans="4:4" hidden="1">
      <c r="D849" s="33"/>
    </row>
    <row r="850" spans="4:4" hidden="1">
      <c r="D850" s="33"/>
    </row>
    <row r="851" spans="4:4" hidden="1">
      <c r="D851" s="33"/>
    </row>
    <row r="852" spans="4:4" hidden="1">
      <c r="D852" s="33"/>
    </row>
    <row r="853" spans="4:4" hidden="1">
      <c r="D853" s="33"/>
    </row>
    <row r="854" spans="4:4" hidden="1">
      <c r="D854" s="33"/>
    </row>
    <row r="855" spans="4:4" hidden="1">
      <c r="D855" s="33"/>
    </row>
    <row r="856" spans="4:4" hidden="1">
      <c r="D856" s="33"/>
    </row>
    <row r="857" spans="4:4" hidden="1">
      <c r="D857" s="33"/>
    </row>
    <row r="858" spans="4:4" hidden="1">
      <c r="D858" s="33"/>
    </row>
    <row r="859" spans="4:4" hidden="1">
      <c r="D859" s="33"/>
    </row>
    <row r="860" spans="4:4" hidden="1">
      <c r="D860" s="33"/>
    </row>
    <row r="861" spans="4:4" hidden="1">
      <c r="D861" s="33"/>
    </row>
    <row r="862" spans="4:4" hidden="1">
      <c r="D862" s="33"/>
    </row>
    <row r="863" spans="4:4" hidden="1">
      <c r="D863" s="33"/>
    </row>
    <row r="864" spans="4:4" hidden="1">
      <c r="D864" s="33"/>
    </row>
    <row r="865" spans="4:4" hidden="1">
      <c r="D865" s="33"/>
    </row>
    <row r="866" spans="4:4" hidden="1">
      <c r="D866" s="33"/>
    </row>
    <row r="867" spans="4:4" hidden="1">
      <c r="D867" s="33"/>
    </row>
    <row r="868" spans="4:4" hidden="1">
      <c r="D868" s="33"/>
    </row>
    <row r="869" spans="4:4" hidden="1">
      <c r="D869" s="33"/>
    </row>
    <row r="870" spans="4:4" hidden="1">
      <c r="D870" s="33"/>
    </row>
    <row r="871" spans="4:4" hidden="1">
      <c r="D871" s="33"/>
    </row>
    <row r="872" spans="4:4" hidden="1">
      <c r="D872" s="33"/>
    </row>
    <row r="873" spans="4:4" hidden="1">
      <c r="D873" s="33"/>
    </row>
    <row r="874" spans="4:4" hidden="1">
      <c r="D874" s="33"/>
    </row>
    <row r="875" spans="4:4" hidden="1">
      <c r="D875" s="33"/>
    </row>
    <row r="876" spans="4:4" hidden="1">
      <c r="D876" s="33"/>
    </row>
    <row r="877" spans="4:4" hidden="1">
      <c r="D877" s="33"/>
    </row>
    <row r="878" spans="4:4" hidden="1">
      <c r="D878" s="33"/>
    </row>
    <row r="879" spans="4:4" hidden="1">
      <c r="D879" s="33"/>
    </row>
    <row r="880" spans="4:4" hidden="1">
      <c r="D880" s="33"/>
    </row>
    <row r="881" spans="4:4" hidden="1">
      <c r="D881" s="33"/>
    </row>
    <row r="882" spans="4:4" hidden="1">
      <c r="D882" s="33"/>
    </row>
    <row r="883" spans="4:4" hidden="1">
      <c r="D883" s="33"/>
    </row>
    <row r="884" spans="4:4" hidden="1">
      <c r="D884" s="33"/>
    </row>
    <row r="885" spans="4:4" hidden="1">
      <c r="D885" s="33"/>
    </row>
    <row r="886" spans="4:4" hidden="1">
      <c r="D886" s="33"/>
    </row>
    <row r="887" spans="4:4" hidden="1">
      <c r="D887" s="33"/>
    </row>
    <row r="888" spans="4:4" hidden="1">
      <c r="D888" s="33"/>
    </row>
    <row r="889" spans="4:4" hidden="1">
      <c r="D889" s="33"/>
    </row>
    <row r="890" spans="4:4" hidden="1">
      <c r="D890" s="33"/>
    </row>
    <row r="891" spans="4:4" hidden="1">
      <c r="D891" s="33"/>
    </row>
    <row r="892" spans="4:4" hidden="1">
      <c r="D892" s="33"/>
    </row>
    <row r="893" spans="4:4" hidden="1">
      <c r="D893" s="33"/>
    </row>
    <row r="894" spans="4:4" hidden="1">
      <c r="D894" s="33"/>
    </row>
    <row r="895" spans="4:4" hidden="1">
      <c r="D895" s="33"/>
    </row>
    <row r="896" spans="4:4" hidden="1">
      <c r="D896" s="33"/>
    </row>
    <row r="897" spans="4:4" hidden="1">
      <c r="D897" s="33"/>
    </row>
    <row r="898" spans="4:4" hidden="1">
      <c r="D898" s="33"/>
    </row>
    <row r="899" spans="4:4" hidden="1">
      <c r="D899" s="33"/>
    </row>
    <row r="900" spans="4:4" hidden="1">
      <c r="D900" s="33"/>
    </row>
    <row r="901" spans="4:4" hidden="1">
      <c r="D901" s="33"/>
    </row>
    <row r="902" spans="4:4" hidden="1">
      <c r="D902" s="33"/>
    </row>
    <row r="903" spans="4:4" hidden="1">
      <c r="D903" s="33"/>
    </row>
    <row r="904" spans="4:4" hidden="1">
      <c r="D904" s="33"/>
    </row>
    <row r="905" spans="4:4" hidden="1">
      <c r="D905" s="33"/>
    </row>
    <row r="906" spans="4:4" hidden="1">
      <c r="D906" s="33"/>
    </row>
    <row r="907" spans="4:4" hidden="1">
      <c r="D907" s="33"/>
    </row>
    <row r="908" spans="4:4" hidden="1">
      <c r="D908" s="33"/>
    </row>
    <row r="909" spans="4:4" hidden="1">
      <c r="D909" s="33"/>
    </row>
    <row r="910" spans="4:4" hidden="1">
      <c r="D910" s="33"/>
    </row>
    <row r="911" spans="4:4" hidden="1">
      <c r="D911" s="33"/>
    </row>
    <row r="912" spans="4:4" hidden="1">
      <c r="D912" s="33"/>
    </row>
    <row r="913" spans="4:4" hidden="1">
      <c r="D913" s="33"/>
    </row>
    <row r="914" spans="4:4" hidden="1">
      <c r="D914" s="33"/>
    </row>
    <row r="915" spans="4:4" hidden="1">
      <c r="D915" s="33"/>
    </row>
    <row r="916" spans="4:4" hidden="1">
      <c r="D916" s="33"/>
    </row>
    <row r="917" spans="4:4" hidden="1">
      <c r="D917" s="33"/>
    </row>
    <row r="918" spans="4:4" hidden="1">
      <c r="D918" s="33"/>
    </row>
    <row r="919" spans="4:4" hidden="1">
      <c r="D919" s="33"/>
    </row>
    <row r="920" spans="4:4" hidden="1">
      <c r="D920" s="33"/>
    </row>
    <row r="921" spans="4:4" hidden="1">
      <c r="D921" s="33"/>
    </row>
    <row r="922" spans="4:4" hidden="1">
      <c r="D922" s="33"/>
    </row>
    <row r="923" spans="4:4" hidden="1">
      <c r="D923" s="33"/>
    </row>
    <row r="924" spans="4:4" hidden="1">
      <c r="D924" s="33"/>
    </row>
    <row r="925" spans="4:4" hidden="1">
      <c r="D925" s="33"/>
    </row>
    <row r="926" spans="4:4" hidden="1">
      <c r="D926" s="33"/>
    </row>
    <row r="927" spans="4:4" hidden="1">
      <c r="D927" s="33"/>
    </row>
    <row r="928" spans="4:4" hidden="1">
      <c r="D928" s="33"/>
    </row>
    <row r="929" spans="4:4" hidden="1">
      <c r="D929" s="33"/>
    </row>
    <row r="930" spans="4:4" hidden="1">
      <c r="D930" s="33"/>
    </row>
    <row r="931" spans="4:4" hidden="1">
      <c r="D931" s="33"/>
    </row>
    <row r="932" spans="4:4" hidden="1">
      <c r="D932" s="33"/>
    </row>
    <row r="933" spans="4:4" hidden="1">
      <c r="D933" s="33"/>
    </row>
    <row r="934" spans="4:4" hidden="1">
      <c r="D934" s="33"/>
    </row>
    <row r="935" spans="4:4" hidden="1">
      <c r="D935" s="33"/>
    </row>
    <row r="936" spans="4:4" hidden="1">
      <c r="D936" s="33"/>
    </row>
    <row r="937" spans="4:4" hidden="1">
      <c r="D937" s="33"/>
    </row>
    <row r="938" spans="4:4" hidden="1">
      <c r="D938" s="33"/>
    </row>
    <row r="939" spans="4:4" hidden="1">
      <c r="D939" s="33"/>
    </row>
    <row r="940" spans="4:4" hidden="1">
      <c r="D940" s="33"/>
    </row>
    <row r="941" spans="4:4" hidden="1">
      <c r="D941" s="33"/>
    </row>
    <row r="942" spans="4:4" hidden="1">
      <c r="D942" s="33"/>
    </row>
    <row r="943" spans="4:4" hidden="1">
      <c r="D943" s="33"/>
    </row>
    <row r="944" spans="4:4" hidden="1">
      <c r="D944" s="33"/>
    </row>
    <row r="945" spans="4:4" hidden="1">
      <c r="D945" s="33"/>
    </row>
    <row r="946" spans="4:4" hidden="1">
      <c r="D946" s="33"/>
    </row>
    <row r="947" spans="4:4" hidden="1">
      <c r="D947" s="33"/>
    </row>
    <row r="948" spans="4:4" hidden="1">
      <c r="D948" s="33"/>
    </row>
    <row r="949" spans="4:4" hidden="1">
      <c r="D949" s="33"/>
    </row>
    <row r="950" spans="4:4" hidden="1">
      <c r="D950" s="33"/>
    </row>
    <row r="951" spans="4:4" hidden="1">
      <c r="D951" s="33"/>
    </row>
    <row r="952" spans="4:4" hidden="1">
      <c r="D952" s="33"/>
    </row>
    <row r="953" spans="4:4" hidden="1">
      <c r="D953" s="33"/>
    </row>
    <row r="954" spans="4:4" hidden="1">
      <c r="D954" s="33"/>
    </row>
    <row r="955" spans="4:4" hidden="1">
      <c r="D955" s="33"/>
    </row>
    <row r="956" spans="4:4" hidden="1">
      <c r="D956" s="33"/>
    </row>
    <row r="957" spans="4:4" hidden="1">
      <c r="D957" s="33"/>
    </row>
    <row r="958" spans="4:4" hidden="1">
      <c r="D958" s="33"/>
    </row>
    <row r="959" spans="4:4" hidden="1">
      <c r="D959" s="33"/>
    </row>
    <row r="960" spans="4:4" hidden="1">
      <c r="D960" s="33"/>
    </row>
    <row r="961" spans="4:4" hidden="1">
      <c r="D961" s="33"/>
    </row>
    <row r="962" spans="4:4" hidden="1">
      <c r="D962" s="33"/>
    </row>
    <row r="963" spans="4:4" hidden="1">
      <c r="D963" s="33"/>
    </row>
    <row r="964" spans="4:4" hidden="1">
      <c r="D964" s="33"/>
    </row>
    <row r="965" spans="4:4" hidden="1">
      <c r="D965" s="33"/>
    </row>
    <row r="966" spans="4:4" hidden="1">
      <c r="D966" s="33"/>
    </row>
    <row r="967" spans="4:4" hidden="1">
      <c r="D967" s="33"/>
    </row>
    <row r="968" spans="4:4" hidden="1">
      <c r="D968" s="33"/>
    </row>
    <row r="969" spans="4:4" hidden="1">
      <c r="D969" s="33"/>
    </row>
    <row r="970" spans="4:4" hidden="1">
      <c r="D970" s="33"/>
    </row>
    <row r="971" spans="4:4" hidden="1">
      <c r="D971" s="33"/>
    </row>
    <row r="972" spans="4:4" hidden="1">
      <c r="D972" s="33"/>
    </row>
    <row r="973" spans="4:4" hidden="1">
      <c r="D973" s="33"/>
    </row>
    <row r="974" spans="4:4" hidden="1">
      <c r="D974" s="33"/>
    </row>
    <row r="975" spans="4:4" hidden="1">
      <c r="D975" s="33"/>
    </row>
    <row r="976" spans="4:4" hidden="1">
      <c r="D976" s="33"/>
    </row>
    <row r="977" spans="4:4" hidden="1">
      <c r="D977" s="33"/>
    </row>
    <row r="978" spans="4:4" hidden="1">
      <c r="D978" s="33"/>
    </row>
    <row r="979" spans="4:4" hidden="1">
      <c r="D979" s="33"/>
    </row>
    <row r="980" spans="4:4" hidden="1">
      <c r="D980" s="33"/>
    </row>
    <row r="981" spans="4:4" hidden="1">
      <c r="D981" s="33"/>
    </row>
    <row r="982" spans="4:4" hidden="1">
      <c r="D982" s="33"/>
    </row>
    <row r="983" spans="4:4" hidden="1">
      <c r="D983" s="33"/>
    </row>
    <row r="984" spans="4:4" hidden="1">
      <c r="D984" s="33"/>
    </row>
    <row r="985" spans="4:4" hidden="1">
      <c r="D985" s="33"/>
    </row>
    <row r="986" spans="4:4" hidden="1">
      <c r="D986" s="33"/>
    </row>
    <row r="987" spans="4:4" hidden="1">
      <c r="D987" s="33"/>
    </row>
    <row r="988" spans="4:4" hidden="1">
      <c r="D988" s="33"/>
    </row>
    <row r="989" spans="4:4" hidden="1">
      <c r="D989" s="33"/>
    </row>
    <row r="990" spans="4:4" hidden="1">
      <c r="D990" s="33"/>
    </row>
    <row r="991" spans="4:4" hidden="1">
      <c r="D991" s="33"/>
    </row>
    <row r="992" spans="4:4" hidden="1">
      <c r="D992" s="33"/>
    </row>
    <row r="993" spans="4:4" hidden="1">
      <c r="D993" s="33"/>
    </row>
    <row r="994" spans="4:4" hidden="1">
      <c r="D994" s="33"/>
    </row>
    <row r="995" spans="4:4" hidden="1">
      <c r="D995" s="33"/>
    </row>
    <row r="996" spans="4:4" hidden="1">
      <c r="D996" s="33"/>
    </row>
    <row r="997" spans="4:4" hidden="1">
      <c r="D997" s="33"/>
    </row>
    <row r="998" spans="4:4" hidden="1">
      <c r="D998" s="33"/>
    </row>
    <row r="999" spans="4:4" hidden="1">
      <c r="D999" s="33"/>
    </row>
    <row r="1000" spans="4:4" hidden="1">
      <c r="D1000" s="33"/>
    </row>
    <row r="1001" spans="4:4" hidden="1">
      <c r="D1001" s="33"/>
    </row>
    <row r="1002" spans="4:4" hidden="1">
      <c r="D1002" s="33"/>
    </row>
    <row r="1003" spans="4:4" hidden="1">
      <c r="D1003" s="33"/>
    </row>
    <row r="1004" spans="4:4" hidden="1">
      <c r="D1004" s="33"/>
    </row>
    <row r="1005" spans="4:4" hidden="1">
      <c r="D1005" s="33"/>
    </row>
    <row r="1006" spans="4:4" hidden="1">
      <c r="D1006" s="33"/>
    </row>
    <row r="1007" spans="4:4" hidden="1">
      <c r="D1007" s="33"/>
    </row>
    <row r="1008" spans="4:4" hidden="1">
      <c r="D1008" s="33"/>
    </row>
    <row r="1009" spans="4:4" hidden="1">
      <c r="D1009" s="33"/>
    </row>
    <row r="1010" spans="4:4" hidden="1">
      <c r="D1010" s="33"/>
    </row>
    <row r="1011" spans="4:4" hidden="1">
      <c r="D1011" s="33"/>
    </row>
    <row r="1012" spans="4:4" hidden="1">
      <c r="D1012" s="33"/>
    </row>
    <row r="1013" spans="4:4" hidden="1">
      <c r="D1013" s="33"/>
    </row>
    <row r="1014" spans="4:4" hidden="1">
      <c r="D1014" s="33"/>
    </row>
    <row r="1015" spans="4:4" hidden="1">
      <c r="D1015" s="33"/>
    </row>
    <row r="1016" spans="4:4" hidden="1">
      <c r="D1016" s="33"/>
    </row>
    <row r="1017" spans="4:4" hidden="1">
      <c r="D1017" s="33"/>
    </row>
    <row r="1018" spans="4:4" hidden="1">
      <c r="D1018" s="33"/>
    </row>
    <row r="1019" spans="4:4" hidden="1">
      <c r="D1019" s="33"/>
    </row>
    <row r="1020" spans="4:4" hidden="1">
      <c r="D1020" s="33"/>
    </row>
    <row r="1021" spans="4:4" hidden="1">
      <c r="D1021" s="33"/>
    </row>
    <row r="1022" spans="4:4" hidden="1">
      <c r="D1022" s="33"/>
    </row>
    <row r="1023" spans="4:4" hidden="1">
      <c r="D1023" s="33"/>
    </row>
    <row r="1024" spans="4:4" hidden="1">
      <c r="D1024" s="33"/>
    </row>
    <row r="1025" spans="4:4" hidden="1">
      <c r="D1025" s="33"/>
    </row>
    <row r="1026" spans="4:4" hidden="1">
      <c r="D1026" s="33"/>
    </row>
    <row r="1027" spans="4:4" hidden="1">
      <c r="D1027" s="33"/>
    </row>
    <row r="1028" spans="4:4" hidden="1">
      <c r="D1028" s="33"/>
    </row>
    <row r="1029" spans="4:4" hidden="1">
      <c r="D1029" s="33"/>
    </row>
    <row r="1030" spans="4:4" hidden="1">
      <c r="D1030" s="33"/>
    </row>
    <row r="1031" spans="4:4" hidden="1">
      <c r="D1031" s="33"/>
    </row>
    <row r="1032" spans="4:4" hidden="1">
      <c r="D1032" s="33"/>
    </row>
    <row r="1033" spans="4:4" hidden="1">
      <c r="D1033" s="33"/>
    </row>
    <row r="1034" spans="4:4" hidden="1">
      <c r="D1034" s="33"/>
    </row>
    <row r="1035" spans="4:4" hidden="1">
      <c r="D1035" s="33"/>
    </row>
    <row r="1036" spans="4:4" hidden="1">
      <c r="D1036" s="33"/>
    </row>
    <row r="1037" spans="4:4" hidden="1">
      <c r="D1037" s="33"/>
    </row>
    <row r="1038" spans="4:4" hidden="1">
      <c r="D1038" s="33"/>
    </row>
    <row r="1039" spans="4:4" hidden="1">
      <c r="D1039" s="33"/>
    </row>
    <row r="1040" spans="4:4" hidden="1">
      <c r="D1040" s="33"/>
    </row>
    <row r="1041" spans="4:4" hidden="1">
      <c r="D1041" s="33"/>
    </row>
    <row r="1042" spans="4:4" hidden="1">
      <c r="D1042" s="33"/>
    </row>
    <row r="1043" spans="4:4" hidden="1">
      <c r="D1043" s="33"/>
    </row>
  </sheetData>
  <sheetProtection algorithmName="SHA-512" hashValue="+uc2xAUOPGWXwyTnIewHlR2kWFkosH8lfRc1542lBXffhbPMeFjnTUqsXr+9BFpsbnW+bQApbny2kn+ADNdAJg==" saltValue="D5+2lxCp5e2gnDLp/BDJXw==" spinCount="100000" sheet="1"/>
  <mergeCells count="4">
    <mergeCell ref="B2:D2"/>
    <mergeCell ref="B3:D3"/>
    <mergeCell ref="B194:D194"/>
    <mergeCell ref="B4:D4"/>
  </mergeCells>
  <dataValidations count="1">
    <dataValidation type="list" allowBlank="1" showInputMessage="1" showErrorMessage="1" sqref="D6:D193" xr:uid="{00000000-0002-0000-0200-000000000000}">
      <formula1>yes_no</formula1>
    </dataValidation>
  </dataValidations>
  <pageMargins left="0.70866141732283505" right="0.70866141732283505" top="0.74803149606299202" bottom="0.74803149606299202" header="0.31496062992126" footer="0.31496062992126"/>
  <pageSetup scale="4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0" sqref="D10"/>
    </sheetView>
  </sheetViews>
  <sheetFormatPr baseColWidth="10" defaultColWidth="0" defaultRowHeight="15.75" zeroHeight="1"/>
  <cols>
    <col min="1" max="1" width="3.7109375" style="28" customWidth="1"/>
    <col min="2" max="2" width="52.42578125" style="32" bestFit="1" customWidth="1"/>
    <col min="3" max="3" width="43.7109375" style="32" customWidth="1"/>
    <col min="4" max="4" width="23.140625" style="28" customWidth="1"/>
    <col min="5" max="16384" width="15.140625" style="28" hidden="1"/>
  </cols>
  <sheetData>
    <row r="2" spans="2:7" s="37" customFormat="1" ht="29.85" customHeight="1">
      <c r="B2" s="375" t="str">
        <f>IF(Declaration!$I$4="English",Languages!A340,IF(Declaration!$I$4="French",Languages!B340,IF(Declaration!$I$4="Spanish",Languages!C340,IF(Declaration!$I$4="German",Languages!D340,IF(Declaration!$I$4="Chinese",Languages!E340,IF(Declaration!$I$4="Japanese",Languages!F340,IF(Declaration!$I$4="Portugese",Languages!G340)))))))</f>
        <v xml:space="preserve">Zu Frage 3 auf dem Reiter „Deklaration“: </v>
      </c>
      <c r="C2" s="377"/>
    </row>
    <row r="3" spans="2:7" s="25" customFormat="1" ht="36" customHeight="1">
      <c r="B3" s="378" t="str">
        <f>IF(Declaration!$I$4="English",Languages!A341,IF(Declaration!$I$4="French",Languages!B341,IF(Declaration!$I$4="Spanish",Languages!C341,IF(Declaration!$I$4="German",Languages!D341,IF(Declaration!$I$4="Chinese",Languages!E341,IF(Declaration!$I$4="Japanese",Languages!F341,IF(Declaration!$I$4="Portugese",Languages!G341)))))))</f>
        <v xml:space="preserve">Bitte geben Sie an, in welchen dieser Provinzen und Städte Ihr Unternehmen tätig ist, indem Sie im Auswahlmenü neben jeder zutreffenden Provinz und Stadt „Ja“ auswählen. </v>
      </c>
      <c r="C3" s="380"/>
      <c r="D3" s="37"/>
    </row>
    <row r="4" spans="2:7" s="25" customFormat="1" ht="91.5" customHeight="1">
      <c r="B4" s="378" t="str">
        <f>IF(Declaration!$I$4="English",Languages!A342,IF(Declaration!$I$4="French",Languages!B342,IF(Declaration!$I$4="Spanish",Languages!C342,IF(Declaration!$I$4="German",Languages!D342,IF(Declaration!$I$4="Chinese",Languages!E342,IF(Declaration!$I$4="Japanese",Languages!F342,IF(Declaration!$I$4="Portugese",Languages!G342)))))))</f>
        <v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v>
      </c>
      <c r="C4" s="380"/>
      <c r="D4" s="37"/>
    </row>
    <row r="5" spans="2:7" s="25" customFormat="1" ht="40.5" customHeight="1">
      <c r="B5" s="129" t="str">
        <f>IF(Declaration!$I$4="English",Languages!A343,IF(Declaration!$I$4="French",Languages!B343,IF(Declaration!$I$4="Spanish",Languages!C343,IF(Declaration!$I$4="German",Languages!D343,IF(Declaration!$I$4="Chinese",Languages!E343,IF(Declaration!$I$4="Japanese",Languages!F343,IF(Declaration!$I$4="Portugese",Languages!G343)))))))</f>
        <v>Chinesische Provinzen und Städte</v>
      </c>
      <c r="C5" s="130" t="str">
        <f>IF(Declaration!$I$4="English",Languages!A362,IF(Declaration!$I$4="French",Languages!B362,IF(Declaration!$I$4="Spanish",Languages!C362,IF(Declaration!$I$4="German",Languages!D362,IF(Declaration!$I$4="Chinese",Languages!E362,IF(Declaration!$I$4="Japanese",Languages!F362,IF(Declaration!$I$4="Portugese",Languages!G362)))))))</f>
        <v>Auswahl</v>
      </c>
      <c r="D5" s="26"/>
      <c r="E5" s="27"/>
      <c r="F5" s="27"/>
      <c r="G5" s="27"/>
    </row>
    <row r="6" spans="2:7" ht="15" customHeight="1">
      <c r="B6" s="42" t="str">
        <f>IF(Declaration!$I$4="English",Languages!A344,IF(Declaration!$I$4="French",Languages!B344,IF(Declaration!$I$4="Spanish",Languages!C344,IF(Declaration!$I$4="German",Languages!D344,IF(Declaration!$I$4="Chinese",Languages!E344,IF(Declaration!$I$4="Japanese",Languages!F344,IF(Declaration!$I$4="Portugese",Languages!G344)))))))</f>
        <v>Provinz Anwei</v>
      </c>
      <c r="C6" s="77" t="s">
        <v>1</v>
      </c>
      <c r="D6" s="98"/>
    </row>
    <row r="7" spans="2:7" ht="15" customHeight="1">
      <c r="B7" s="42" t="str">
        <f>IF(Declaration!$I$4="English",Languages!A345,IF(Declaration!$I$4="French",Languages!B345,IF(Declaration!$I$4="Spanish",Languages!C345,IF(Declaration!$I$4="German",Languages!D345,IF(Declaration!$I$4="Chinese",Languages!E345,IF(Declaration!$I$4="Japanese",Languages!F345,IF(Declaration!$I$4="Portugese",Languages!G345)))))))</f>
        <v>Stadt Beijing</v>
      </c>
      <c r="C7" s="77" t="s">
        <v>1</v>
      </c>
      <c r="D7" s="98"/>
    </row>
    <row r="8" spans="2:7" ht="15" customHeight="1">
      <c r="B8" s="42" t="str">
        <f>IF(Declaration!$I$4="English",Languages!A346,IF(Declaration!$I$4="French",Languages!B346,IF(Declaration!$I$4="Spanish",Languages!C346,IF(Declaration!$I$4="German",Languages!D346,IF(Declaration!$I$4="Chinese",Languages!E346,IF(Declaration!$I$4="Japanese",Languages!F346,IF(Declaration!$I$4="Portugese",Languages!G346)))))))</f>
        <v>Provinz Fujian</v>
      </c>
      <c r="C8" s="77" t="s">
        <v>1</v>
      </c>
      <c r="D8" s="98"/>
    </row>
    <row r="9" spans="2:7" ht="15" customHeight="1">
      <c r="B9" s="42" t="str">
        <f>IF(Declaration!$I$4="English",Languages!A347,IF(Declaration!$I$4="French",Languages!B347,IF(Declaration!$I$4="Spanish",Languages!C347,IF(Declaration!$I$4="German",Languages!D347,IF(Declaration!$I$4="Chinese",Languages!E347,IF(Declaration!$I$4="Japanese",Languages!F347,IF(Declaration!$I$4="Portugese",Languages!G347)))))))</f>
        <v>Provinz Guangdong</v>
      </c>
      <c r="C9" s="77" t="s">
        <v>1</v>
      </c>
      <c r="D9" s="98"/>
    </row>
    <row r="10" spans="2:7" ht="15" customHeight="1">
      <c r="B10" s="42" t="str">
        <f>IF(Declaration!$I$4="English",Languages!A348,IF(Declaration!$I$4="French",Languages!B348,IF(Declaration!$I$4="Spanish",Languages!C348,IF(Declaration!$I$4="German",Languages!D348,IF(Declaration!$I$4="Chinese",Languages!E348,IF(Declaration!$I$4="Japanese",Languages!F348,IF(Declaration!$I$4="Portugese",Languages!G348)))))))</f>
        <v>Provinz Hebei</v>
      </c>
      <c r="C10" s="77" t="s">
        <v>1</v>
      </c>
      <c r="D10" s="98"/>
    </row>
    <row r="11" spans="2:7" ht="15" customHeight="1">
      <c r="B11" s="42" t="str">
        <f>IF(Declaration!$I$4="English",Languages!A349,IF(Declaration!$I$4="French",Languages!B349,IF(Declaration!$I$4="Spanish",Languages!C349,IF(Declaration!$I$4="German",Languages!D349,IF(Declaration!$I$4="Chinese",Languages!E349,IF(Declaration!$I$4="Japanese",Languages!F349,IF(Declaration!$I$4="Portugese",Languages!G349)))))))</f>
        <v>Provinz Heilongjiang</v>
      </c>
      <c r="C11" s="77" t="s">
        <v>1</v>
      </c>
      <c r="D11" s="98"/>
    </row>
    <row r="12" spans="2:7" ht="15" customHeight="1">
      <c r="B12" s="42" t="str">
        <f>IF(Declaration!$I$4="English",Languages!A350,IF(Declaration!$I$4="French",Languages!B350,IF(Declaration!$I$4="Spanish",Languages!C350,IF(Declaration!$I$4="German",Languages!D350,IF(Declaration!$I$4="Chinese",Languages!E350,IF(Declaration!$I$4="Japanese",Languages!F350,IF(Declaration!$I$4="Portugese",Languages!G350)))))))</f>
        <v>Provinz Henan</v>
      </c>
      <c r="C12" s="77" t="s">
        <v>1</v>
      </c>
      <c r="D12" s="98"/>
    </row>
    <row r="13" spans="2:7" ht="15" customHeight="1">
      <c r="B13" s="42" t="str">
        <f>IF(Declaration!$I$4="English",Languages!A351,IF(Declaration!$I$4="French",Languages!B351,IF(Declaration!$I$4="Spanish",Languages!C351,IF(Declaration!$I$4="German",Languages!D351,IF(Declaration!$I$4="Chinese",Languages!E351,IF(Declaration!$I$4="Japanese",Languages!F351,IF(Declaration!$I$4="Portugese",Languages!G351)))))))</f>
        <v>Provinz Hubei</v>
      </c>
      <c r="C13" s="77" t="s">
        <v>1</v>
      </c>
      <c r="D13" s="98"/>
    </row>
    <row r="14" spans="2:7" ht="15" customHeight="1">
      <c r="B14" s="42" t="str">
        <f>IF(Declaration!$I$4="English",Languages!A352,IF(Declaration!$I$4="French",Languages!B352,IF(Declaration!$I$4="Spanish",Languages!C352,IF(Declaration!$I$4="German",Languages!D352,IF(Declaration!$I$4="Chinese",Languages!E352,IF(Declaration!$I$4="Japanese",Languages!F352,IF(Declaration!$I$4="Portugese",Languages!G352)))))))</f>
        <v>Provinz Hunan</v>
      </c>
      <c r="C14" s="77" t="s">
        <v>1</v>
      </c>
      <c r="D14" s="98"/>
    </row>
    <row r="15" spans="2:7">
      <c r="B15" s="42" t="str">
        <f>IF(Declaration!$I$4="English",Languages!A353,IF(Declaration!$I$4="French",Languages!B353,IF(Declaration!$I$4="Spanish",Languages!C353,IF(Declaration!$I$4="German",Languages!D353,IF(Declaration!$I$4="Chinese",Languages!E353,IF(Declaration!$I$4="Japanese",Languages!F353,IF(Declaration!$I$4="Portugese",Languages!G353)))))))</f>
        <v>Provinz Jiangsu</v>
      </c>
      <c r="C15" s="77" t="s">
        <v>1</v>
      </c>
      <c r="D15" s="98"/>
    </row>
    <row r="16" spans="2:7">
      <c r="B16" s="42" t="str">
        <f>IF(Declaration!$I$4="English",Languages!A354,IF(Declaration!$I$4="French",Languages!B354,IF(Declaration!$I$4="Spanish",Languages!C354,IF(Declaration!$I$4="German",Languages!D354,IF(Declaration!$I$4="Chinese",Languages!E354,IF(Declaration!$I$4="Japanese",Languages!F354,IF(Declaration!$I$4="Portugese",Languages!G354)))))))</f>
        <v>Provinz Jiangxi</v>
      </c>
      <c r="C16" s="77" t="s">
        <v>1</v>
      </c>
      <c r="D16" s="98"/>
    </row>
    <row r="17" spans="2:4">
      <c r="B17" s="42" t="str">
        <f>IF(Declaration!$I$4="English",Languages!A355,IF(Declaration!$I$4="French",Languages!B355,IF(Declaration!$I$4="Spanish",Languages!C355,IF(Declaration!$I$4="German",Languages!D355,IF(Declaration!$I$4="Chinese",Languages!E355,IF(Declaration!$I$4="Japanese",Languages!F355,IF(Declaration!$I$4="Portugese",Languages!G355)))))))</f>
        <v>Provinz Jilin</v>
      </c>
      <c r="C17" s="77" t="s">
        <v>1</v>
      </c>
      <c r="D17" s="98"/>
    </row>
    <row r="18" spans="2:4">
      <c r="B18" s="42" t="str">
        <f>IF(Declaration!$I$4="English",Languages!A356,IF(Declaration!$I$4="French",Languages!B356,IF(Declaration!$I$4="Spanish",Languages!C356,IF(Declaration!$I$4="German",Languages!D356,IF(Declaration!$I$4="Chinese",Languages!E356,IF(Declaration!$I$4="Japanese",Languages!F356,IF(Declaration!$I$4="Portugese",Languages!G356)))))))</f>
        <v>Provinz Liaoning</v>
      </c>
      <c r="C18" s="77" t="s">
        <v>1</v>
      </c>
      <c r="D18" s="98"/>
    </row>
    <row r="19" spans="2:4">
      <c r="B19" s="42" t="str">
        <f>IF(Declaration!$I$4="English",Languages!A357,IF(Declaration!$I$4="French",Languages!B357,IF(Declaration!$I$4="Spanish",Languages!C357,IF(Declaration!$I$4="German",Languages!D357,IF(Declaration!$I$4="Chinese",Languages!E357,IF(Declaration!$I$4="Japanese",Languages!F357,IF(Declaration!$I$4="Portugese",Languages!G357)))))))</f>
        <v>Provinz Shandong</v>
      </c>
      <c r="C19" s="77" t="s">
        <v>1</v>
      </c>
      <c r="D19" s="98"/>
    </row>
    <row r="20" spans="2:4">
      <c r="B20" s="42" t="str">
        <f>IF(Declaration!$I$4="English",Languages!A358,IF(Declaration!$I$4="French",Languages!B358,IF(Declaration!$I$4="Spanish",Languages!C358,IF(Declaration!$I$4="German",Languages!D358,IF(Declaration!$I$4="Chinese",Languages!E358,IF(Declaration!$I$4="Japanese",Languages!F358,IF(Declaration!$I$4="Portugese",Languages!G358)))))))</f>
        <v>Stadt Shanghai</v>
      </c>
      <c r="C20" s="77" t="s">
        <v>1</v>
      </c>
      <c r="D20" s="98"/>
    </row>
    <row r="21" spans="2:4">
      <c r="B21" s="42" t="str">
        <f>IF(Declaration!$I$4="English",Languages!A359,IF(Declaration!$I$4="French",Languages!B359,IF(Declaration!$I$4="Spanish",Languages!C359,IF(Declaration!$I$4="German",Languages!D359,IF(Declaration!$I$4="Chinese",Languages!E359,IF(Declaration!$I$4="Japanese",Languages!F359,IF(Declaration!$I$4="Portugese",Languages!G359)))))))</f>
        <v>Stadt Shenzhen</v>
      </c>
      <c r="C21" s="77" t="s">
        <v>1</v>
      </c>
      <c r="D21" s="98"/>
    </row>
    <row r="22" spans="2:4">
      <c r="B22" s="42" t="str">
        <f>IF(Declaration!$I$4="English",Languages!A360,IF(Declaration!$I$4="French",Languages!B360,IF(Declaration!$I$4="Spanish",Languages!C360,IF(Declaration!$I$4="German",Languages!D360,IF(Declaration!$I$4="Chinese",Languages!E360,IF(Declaration!$I$4="Japanese",Languages!F360,IF(Declaration!$I$4="Portugese",Languages!G360)))))))</f>
        <v>Stadt Tianjin</v>
      </c>
      <c r="C22" s="77" t="s">
        <v>1</v>
      </c>
      <c r="D22" s="98"/>
    </row>
    <row r="23" spans="2:4">
      <c r="B23" s="42" t="str">
        <f>IF(Declaration!$I$4="English",Languages!A361,IF(Declaration!$I$4="French",Languages!B361,IF(Declaration!$I$4="Spanish",Languages!C361,IF(Declaration!$I$4="German",Languages!D361,IF(Declaration!$I$4="Chinese",Languages!E361,IF(Declaration!$I$4="Japanese",Languages!F361,IF(Declaration!$I$4="Portugese",Languages!G361)))))))</f>
        <v>Provinz Zhejiang</v>
      </c>
      <c r="C23" s="77" t="s">
        <v>1</v>
      </c>
      <c r="D23" s="98"/>
    </row>
    <row r="24" spans="2:4" ht="15" customHeight="1">
      <c r="B24" s="381" t="s">
        <v>2948</v>
      </c>
      <c r="C24" s="383"/>
      <c r="D24" s="98"/>
    </row>
    <row r="25" spans="2:4" hidden="1">
      <c r="C25" s="33"/>
    </row>
    <row r="26" spans="2:4" hidden="1">
      <c r="C26" s="33"/>
    </row>
    <row r="27" spans="2:4" hidden="1">
      <c r="C27" s="33"/>
    </row>
    <row r="28" spans="2:4" hidden="1">
      <c r="C28" s="33"/>
    </row>
    <row r="29" spans="2:4" hidden="1">
      <c r="C29" s="33"/>
    </row>
    <row r="30" spans="2:4" hidden="1">
      <c r="C30" s="33"/>
    </row>
    <row r="31" spans="2:4" hidden="1">
      <c r="C31" s="33"/>
    </row>
    <row r="32" spans="2:4" hidden="1">
      <c r="C32" s="33"/>
    </row>
    <row r="33" spans="3:3" hidden="1">
      <c r="C33" s="33"/>
    </row>
    <row r="34" spans="3:3" hidden="1">
      <c r="C34" s="33"/>
    </row>
    <row r="35" spans="3:3" hidden="1">
      <c r="C35" s="33"/>
    </row>
    <row r="36" spans="3:3" hidden="1">
      <c r="C36" s="33"/>
    </row>
    <row r="37" spans="3:3" hidden="1">
      <c r="C37" s="33"/>
    </row>
    <row r="38" spans="3:3" hidden="1">
      <c r="C38" s="33"/>
    </row>
    <row r="39" spans="3:3" hidden="1">
      <c r="C39" s="33"/>
    </row>
    <row r="40" spans="3:3" hidden="1">
      <c r="C40" s="33"/>
    </row>
    <row r="41" spans="3:3" hidden="1">
      <c r="C41" s="33"/>
    </row>
    <row r="42" spans="3:3" hidden="1">
      <c r="C42" s="33"/>
    </row>
    <row r="43" spans="3:3" hidden="1">
      <c r="C43" s="33"/>
    </row>
    <row r="44" spans="3:3" hidden="1">
      <c r="C44" s="33"/>
    </row>
    <row r="45" spans="3:3" hidden="1">
      <c r="C45" s="33"/>
    </row>
    <row r="46" spans="3:3" hidden="1">
      <c r="C46" s="33"/>
    </row>
    <row r="47" spans="3:3" hidden="1">
      <c r="C47" s="33"/>
    </row>
    <row r="48" spans="3:3" hidden="1">
      <c r="C48" s="33"/>
    </row>
    <row r="49" spans="3:3" hidden="1">
      <c r="C49" s="33"/>
    </row>
    <row r="50" spans="3:3" hidden="1">
      <c r="C50" s="33"/>
    </row>
    <row r="51" spans="3:3" hidden="1">
      <c r="C51" s="33"/>
    </row>
    <row r="52" spans="3:3" hidden="1">
      <c r="C52" s="33"/>
    </row>
    <row r="53" spans="3:3" hidden="1">
      <c r="C53" s="33"/>
    </row>
    <row r="54" spans="3:3" hidden="1">
      <c r="C54" s="33"/>
    </row>
    <row r="55" spans="3:3" hidden="1">
      <c r="C55" s="33"/>
    </row>
    <row r="56" spans="3:3" hidden="1">
      <c r="C56" s="33"/>
    </row>
    <row r="57" spans="3:3" hidden="1">
      <c r="C57" s="33"/>
    </row>
    <row r="58" spans="3:3" hidden="1">
      <c r="C58" s="33"/>
    </row>
    <row r="59" spans="3:3" hidden="1">
      <c r="C59" s="33"/>
    </row>
    <row r="60" spans="3:3" hidden="1">
      <c r="C60" s="33"/>
    </row>
    <row r="61" spans="3:3" hidden="1">
      <c r="C61" s="33"/>
    </row>
    <row r="62" spans="3:3" hidden="1">
      <c r="C62" s="33"/>
    </row>
    <row r="63" spans="3:3" hidden="1">
      <c r="C63" s="33"/>
    </row>
    <row r="64" spans="3:3" hidden="1">
      <c r="C64" s="33"/>
    </row>
    <row r="65" spans="3:3" hidden="1">
      <c r="C65" s="33"/>
    </row>
    <row r="66" spans="3:3" hidden="1">
      <c r="C66" s="33"/>
    </row>
    <row r="67" spans="3:3" hidden="1">
      <c r="C67" s="33"/>
    </row>
    <row r="68" spans="3:3" hidden="1">
      <c r="C68" s="33"/>
    </row>
    <row r="69" spans="3:3" hidden="1">
      <c r="C69" s="33"/>
    </row>
    <row r="70" spans="3:3" hidden="1">
      <c r="C70" s="33"/>
    </row>
    <row r="71" spans="3:3" hidden="1">
      <c r="C71" s="33"/>
    </row>
    <row r="72" spans="3:3" hidden="1">
      <c r="C72" s="33"/>
    </row>
    <row r="73" spans="3:3" hidden="1">
      <c r="C73" s="33"/>
    </row>
    <row r="74" spans="3:3" hidden="1">
      <c r="C74" s="33"/>
    </row>
    <row r="75" spans="3:3" hidden="1">
      <c r="C75" s="33"/>
    </row>
    <row r="76" spans="3:3" hidden="1">
      <c r="C76" s="33"/>
    </row>
    <row r="77" spans="3:3" hidden="1">
      <c r="C77" s="33"/>
    </row>
    <row r="78" spans="3:3" hidden="1">
      <c r="C78" s="33"/>
    </row>
    <row r="79" spans="3:3" hidden="1">
      <c r="C79" s="33"/>
    </row>
    <row r="80" spans="3:3" hidden="1">
      <c r="C80" s="33"/>
    </row>
    <row r="81" spans="3:3" hidden="1">
      <c r="C81" s="33"/>
    </row>
    <row r="82" spans="3:3" hidden="1">
      <c r="C82" s="33"/>
    </row>
    <row r="83" spans="3:3" hidden="1">
      <c r="C83" s="33"/>
    </row>
    <row r="84" spans="3:3" hidden="1">
      <c r="C84" s="33"/>
    </row>
    <row r="85" spans="3:3" hidden="1">
      <c r="C85" s="33"/>
    </row>
    <row r="86" spans="3:3" hidden="1">
      <c r="C86" s="33"/>
    </row>
    <row r="87" spans="3:3" hidden="1">
      <c r="C87" s="33"/>
    </row>
    <row r="88" spans="3:3" hidden="1">
      <c r="C88" s="33"/>
    </row>
    <row r="89" spans="3:3" hidden="1">
      <c r="C89" s="33"/>
    </row>
    <row r="90" spans="3:3" hidden="1">
      <c r="C90" s="33"/>
    </row>
    <row r="91" spans="3:3" hidden="1">
      <c r="C91" s="33"/>
    </row>
    <row r="92" spans="3:3" hidden="1">
      <c r="C92" s="33"/>
    </row>
    <row r="93" spans="3:3" hidden="1">
      <c r="C93" s="33"/>
    </row>
    <row r="94" spans="3:3" hidden="1">
      <c r="C94" s="33"/>
    </row>
    <row r="95" spans="3:3" hidden="1">
      <c r="C95" s="33"/>
    </row>
    <row r="96" spans="3:3" hidden="1">
      <c r="C96" s="33"/>
    </row>
    <row r="97" spans="3:3" hidden="1">
      <c r="C97" s="33"/>
    </row>
    <row r="98" spans="3:3" hidden="1">
      <c r="C98" s="33"/>
    </row>
    <row r="99" spans="3:3" hidden="1">
      <c r="C99" s="33"/>
    </row>
    <row r="100" spans="3:3" hidden="1">
      <c r="C100" s="33"/>
    </row>
    <row r="101" spans="3:3" hidden="1">
      <c r="C101" s="33"/>
    </row>
    <row r="102" spans="3:3" hidden="1">
      <c r="C102" s="33"/>
    </row>
    <row r="103" spans="3:3" hidden="1">
      <c r="C103" s="33"/>
    </row>
    <row r="104" spans="3:3" hidden="1">
      <c r="C104" s="33"/>
    </row>
    <row r="105" spans="3:3" hidden="1">
      <c r="C105" s="33"/>
    </row>
    <row r="106" spans="3:3" hidden="1">
      <c r="C106" s="33"/>
    </row>
    <row r="107" spans="3:3" hidden="1">
      <c r="C107" s="33"/>
    </row>
    <row r="108" spans="3:3" hidden="1">
      <c r="C108" s="33"/>
    </row>
    <row r="109" spans="3:3" hidden="1">
      <c r="C109" s="33"/>
    </row>
    <row r="110" spans="3:3" hidden="1">
      <c r="C110" s="33"/>
    </row>
    <row r="111" spans="3:3" hidden="1">
      <c r="C111" s="33"/>
    </row>
    <row r="112" spans="3:3" hidden="1">
      <c r="C112" s="33"/>
    </row>
    <row r="113" spans="3:3" hidden="1">
      <c r="C113" s="33"/>
    </row>
    <row r="114" spans="3:3" hidden="1">
      <c r="C114" s="33"/>
    </row>
    <row r="115" spans="3:3" hidden="1">
      <c r="C115" s="33"/>
    </row>
    <row r="116" spans="3:3" hidden="1">
      <c r="C116" s="33"/>
    </row>
    <row r="117" spans="3:3" hidden="1">
      <c r="C117" s="33"/>
    </row>
    <row r="118" spans="3:3" hidden="1">
      <c r="C118" s="33"/>
    </row>
    <row r="119" spans="3:3" hidden="1">
      <c r="C119" s="33"/>
    </row>
    <row r="120" spans="3:3" hidden="1">
      <c r="C120" s="33"/>
    </row>
    <row r="121" spans="3:3" hidden="1">
      <c r="C121" s="33"/>
    </row>
    <row r="122" spans="3:3" hidden="1">
      <c r="C122" s="33"/>
    </row>
    <row r="123" spans="3:3" hidden="1">
      <c r="C123" s="33"/>
    </row>
    <row r="124" spans="3:3" hidden="1">
      <c r="C124" s="33"/>
    </row>
    <row r="125" spans="3:3" hidden="1">
      <c r="C125" s="33"/>
    </row>
    <row r="126" spans="3:3" hidden="1">
      <c r="C126" s="33"/>
    </row>
    <row r="127" spans="3:3" hidden="1">
      <c r="C127" s="33"/>
    </row>
    <row r="128" spans="3:3" hidden="1">
      <c r="C128" s="33"/>
    </row>
    <row r="129" spans="3:3" hidden="1">
      <c r="C129" s="33"/>
    </row>
    <row r="130" spans="3:3" hidden="1">
      <c r="C130" s="33"/>
    </row>
    <row r="131" spans="3:3" hidden="1">
      <c r="C131" s="33"/>
    </row>
    <row r="132" spans="3:3" hidden="1">
      <c r="C132" s="33"/>
    </row>
    <row r="133" spans="3:3" hidden="1">
      <c r="C133" s="33"/>
    </row>
    <row r="134" spans="3:3" hidden="1">
      <c r="C134" s="33"/>
    </row>
    <row r="135" spans="3:3" hidden="1">
      <c r="C135" s="33"/>
    </row>
    <row r="136" spans="3:3" hidden="1">
      <c r="C136" s="33"/>
    </row>
    <row r="137" spans="3:3" hidden="1">
      <c r="C137" s="33"/>
    </row>
    <row r="138" spans="3:3" hidden="1">
      <c r="C138" s="33"/>
    </row>
    <row r="139" spans="3:3" hidden="1">
      <c r="C139" s="33"/>
    </row>
    <row r="140" spans="3:3" hidden="1">
      <c r="C140" s="33"/>
    </row>
    <row r="141" spans="3:3" hidden="1">
      <c r="C141" s="33"/>
    </row>
    <row r="142" spans="3:3" hidden="1">
      <c r="C142" s="33"/>
    </row>
    <row r="143" spans="3:3" hidden="1">
      <c r="C143" s="33"/>
    </row>
    <row r="144" spans="3:3" hidden="1">
      <c r="C144" s="33"/>
    </row>
    <row r="145" spans="3:3" hidden="1">
      <c r="C145" s="33"/>
    </row>
    <row r="146" spans="3:3" hidden="1">
      <c r="C146" s="33"/>
    </row>
    <row r="147" spans="3:3" hidden="1">
      <c r="C147" s="33"/>
    </row>
    <row r="148" spans="3:3" hidden="1">
      <c r="C148" s="33"/>
    </row>
    <row r="149" spans="3:3" hidden="1">
      <c r="C149" s="33"/>
    </row>
    <row r="150" spans="3:3" hidden="1">
      <c r="C150" s="33"/>
    </row>
    <row r="151" spans="3:3" hidden="1">
      <c r="C151" s="33"/>
    </row>
    <row r="152" spans="3:3" hidden="1">
      <c r="C152" s="33"/>
    </row>
    <row r="153" spans="3:3" hidden="1">
      <c r="C153" s="33"/>
    </row>
    <row r="154" spans="3:3" hidden="1">
      <c r="C154" s="33"/>
    </row>
    <row r="155" spans="3:3" hidden="1">
      <c r="C155" s="33"/>
    </row>
    <row r="156" spans="3:3" hidden="1">
      <c r="C156" s="33"/>
    </row>
    <row r="157" spans="3:3" hidden="1">
      <c r="C157" s="33"/>
    </row>
    <row r="158" spans="3:3" hidden="1">
      <c r="C158" s="33"/>
    </row>
    <row r="159" spans="3:3" hidden="1">
      <c r="C159" s="33"/>
    </row>
    <row r="160" spans="3:3" hidden="1">
      <c r="C160" s="33"/>
    </row>
    <row r="161" spans="3:3" hidden="1">
      <c r="C161" s="33"/>
    </row>
    <row r="162" spans="3:3" hidden="1">
      <c r="C162" s="33"/>
    </row>
    <row r="163" spans="3:3" hidden="1">
      <c r="C163" s="33"/>
    </row>
    <row r="164" spans="3:3" hidden="1">
      <c r="C164" s="33"/>
    </row>
    <row r="165" spans="3:3" hidden="1">
      <c r="C165" s="33"/>
    </row>
    <row r="166" spans="3:3" hidden="1">
      <c r="C166" s="33"/>
    </row>
    <row r="167" spans="3:3" hidden="1">
      <c r="C167" s="33"/>
    </row>
    <row r="168" spans="3:3" hidden="1">
      <c r="C168" s="33"/>
    </row>
    <row r="169" spans="3:3" hidden="1">
      <c r="C169" s="33"/>
    </row>
    <row r="170" spans="3:3" hidden="1">
      <c r="C170" s="33"/>
    </row>
    <row r="171" spans="3:3" hidden="1">
      <c r="C171" s="33"/>
    </row>
    <row r="172" spans="3:3" hidden="1">
      <c r="C172" s="33"/>
    </row>
    <row r="173" spans="3:3" hidden="1">
      <c r="C173" s="33"/>
    </row>
    <row r="174" spans="3:3" hidden="1">
      <c r="C174" s="33"/>
    </row>
    <row r="175" spans="3:3" hidden="1">
      <c r="C175" s="33"/>
    </row>
    <row r="176" spans="3:3" hidden="1">
      <c r="C176" s="33"/>
    </row>
    <row r="177" spans="3:3" hidden="1">
      <c r="C177" s="33"/>
    </row>
    <row r="178" spans="3:3" hidden="1">
      <c r="C178" s="33"/>
    </row>
    <row r="179" spans="3:3" hidden="1">
      <c r="C179" s="33"/>
    </row>
    <row r="180" spans="3:3" hidden="1">
      <c r="C180" s="33"/>
    </row>
    <row r="181" spans="3:3" hidden="1">
      <c r="C181" s="33"/>
    </row>
    <row r="182" spans="3:3" hidden="1">
      <c r="C182" s="33"/>
    </row>
    <row r="183" spans="3:3" hidden="1">
      <c r="C183" s="33"/>
    </row>
    <row r="184" spans="3:3" hidden="1">
      <c r="C184" s="33"/>
    </row>
    <row r="185" spans="3:3" hidden="1">
      <c r="C185" s="33"/>
    </row>
    <row r="186" spans="3:3" hidden="1">
      <c r="C186" s="33"/>
    </row>
    <row r="187" spans="3:3" hidden="1">
      <c r="C187" s="33"/>
    </row>
    <row r="188" spans="3:3" hidden="1">
      <c r="C188" s="33"/>
    </row>
    <row r="189" spans="3:3" hidden="1">
      <c r="C189" s="33"/>
    </row>
    <row r="190" spans="3:3" hidden="1">
      <c r="C190" s="33"/>
    </row>
    <row r="191" spans="3:3" hidden="1">
      <c r="C191" s="33"/>
    </row>
    <row r="192" spans="3:3" hidden="1">
      <c r="C192" s="33"/>
    </row>
    <row r="193" spans="3:3" hidden="1">
      <c r="C193" s="33"/>
    </row>
    <row r="194" spans="3:3" hidden="1">
      <c r="C194" s="33"/>
    </row>
    <row r="195" spans="3:3" hidden="1">
      <c r="C195" s="33"/>
    </row>
    <row r="196" spans="3:3" hidden="1">
      <c r="C196" s="33"/>
    </row>
    <row r="197" spans="3:3" hidden="1">
      <c r="C197" s="33"/>
    </row>
    <row r="198" spans="3:3" hidden="1">
      <c r="C198" s="33"/>
    </row>
    <row r="199" spans="3:3" hidden="1">
      <c r="C199" s="33"/>
    </row>
    <row r="200" spans="3:3" hidden="1">
      <c r="C200" s="33"/>
    </row>
    <row r="201" spans="3:3" hidden="1">
      <c r="C201" s="33"/>
    </row>
    <row r="202" spans="3:3" hidden="1">
      <c r="C202" s="33"/>
    </row>
    <row r="203" spans="3:3" hidden="1">
      <c r="C203" s="33"/>
    </row>
    <row r="204" spans="3:3" hidden="1">
      <c r="C204" s="33"/>
    </row>
    <row r="205" spans="3:3" hidden="1">
      <c r="C205" s="33"/>
    </row>
    <row r="206" spans="3:3" hidden="1">
      <c r="C206" s="33"/>
    </row>
    <row r="207" spans="3:3" hidden="1">
      <c r="C207" s="33"/>
    </row>
    <row r="208" spans="3:3" hidden="1">
      <c r="C208" s="33"/>
    </row>
    <row r="209" spans="3:3" hidden="1">
      <c r="C209" s="33"/>
    </row>
    <row r="210" spans="3:3" hidden="1">
      <c r="C210" s="33"/>
    </row>
    <row r="211" spans="3:3" hidden="1">
      <c r="C211" s="33"/>
    </row>
    <row r="212" spans="3:3" hidden="1">
      <c r="C212" s="33"/>
    </row>
    <row r="213" spans="3:3" hidden="1">
      <c r="C213" s="33"/>
    </row>
    <row r="214" spans="3:3" hidden="1">
      <c r="C214" s="33"/>
    </row>
    <row r="215" spans="3:3" hidden="1">
      <c r="C215" s="33"/>
    </row>
    <row r="216" spans="3:3" hidden="1">
      <c r="C216" s="33"/>
    </row>
    <row r="217" spans="3:3" hidden="1">
      <c r="C217" s="33"/>
    </row>
    <row r="218" spans="3:3" hidden="1">
      <c r="C218" s="33"/>
    </row>
    <row r="219" spans="3:3" hidden="1">
      <c r="C219" s="33"/>
    </row>
    <row r="220" spans="3:3" hidden="1">
      <c r="C220" s="33"/>
    </row>
    <row r="221" spans="3:3" hidden="1">
      <c r="C221" s="33"/>
    </row>
    <row r="222" spans="3:3" hidden="1">
      <c r="C222" s="33"/>
    </row>
    <row r="223" spans="3:3" hidden="1">
      <c r="C223" s="33"/>
    </row>
    <row r="224" spans="3:3" hidden="1">
      <c r="C224" s="33"/>
    </row>
    <row r="225" spans="3:3" hidden="1">
      <c r="C225" s="33"/>
    </row>
    <row r="226" spans="3:3" hidden="1">
      <c r="C226" s="33"/>
    </row>
    <row r="227" spans="3:3" hidden="1">
      <c r="C227" s="33"/>
    </row>
    <row r="228" spans="3:3" hidden="1">
      <c r="C228" s="33"/>
    </row>
    <row r="229" spans="3:3" hidden="1">
      <c r="C229" s="33"/>
    </row>
    <row r="230" spans="3:3" hidden="1">
      <c r="C230" s="33"/>
    </row>
    <row r="231" spans="3:3" hidden="1">
      <c r="C231" s="33"/>
    </row>
    <row r="232" spans="3:3" hidden="1">
      <c r="C232" s="33"/>
    </row>
    <row r="233" spans="3:3" hidden="1">
      <c r="C233" s="33"/>
    </row>
    <row r="234" spans="3:3" hidden="1">
      <c r="C234" s="33"/>
    </row>
    <row r="235" spans="3:3" hidden="1">
      <c r="C235" s="33"/>
    </row>
    <row r="236" spans="3:3" hidden="1">
      <c r="C236" s="33"/>
    </row>
    <row r="237" spans="3:3" hidden="1">
      <c r="C237" s="33"/>
    </row>
    <row r="238" spans="3:3" hidden="1">
      <c r="C238" s="33"/>
    </row>
    <row r="239" spans="3:3" hidden="1">
      <c r="C239" s="33"/>
    </row>
    <row r="240" spans="3:3" hidden="1">
      <c r="C240" s="33"/>
    </row>
    <row r="241" spans="3:3" hidden="1">
      <c r="C241" s="33"/>
    </row>
    <row r="242" spans="3:3" hidden="1">
      <c r="C242" s="33"/>
    </row>
    <row r="243" spans="3:3" hidden="1">
      <c r="C243" s="33"/>
    </row>
    <row r="244" spans="3:3" hidden="1">
      <c r="C244" s="33"/>
    </row>
    <row r="245" spans="3:3" hidden="1">
      <c r="C245" s="33"/>
    </row>
    <row r="246" spans="3:3" hidden="1">
      <c r="C246" s="33"/>
    </row>
    <row r="247" spans="3:3" hidden="1">
      <c r="C247" s="33"/>
    </row>
    <row r="248" spans="3:3" hidden="1">
      <c r="C248" s="33"/>
    </row>
    <row r="249" spans="3:3" hidden="1">
      <c r="C249" s="33"/>
    </row>
    <row r="250" spans="3:3" hidden="1">
      <c r="C250" s="33"/>
    </row>
    <row r="251" spans="3:3" hidden="1">
      <c r="C251" s="33"/>
    </row>
    <row r="252" spans="3:3" hidden="1">
      <c r="C252" s="33"/>
    </row>
    <row r="253" spans="3:3" hidden="1">
      <c r="C253" s="33"/>
    </row>
    <row r="254" spans="3:3" hidden="1">
      <c r="C254" s="33"/>
    </row>
    <row r="255" spans="3:3" hidden="1">
      <c r="C255" s="33"/>
    </row>
    <row r="256" spans="3:3" hidden="1">
      <c r="C256" s="33"/>
    </row>
    <row r="257" spans="3:3" hidden="1">
      <c r="C257" s="33"/>
    </row>
    <row r="258" spans="3:3" hidden="1">
      <c r="C258" s="33"/>
    </row>
    <row r="259" spans="3:3" hidden="1">
      <c r="C259" s="33"/>
    </row>
    <row r="260" spans="3:3" hidden="1">
      <c r="C260" s="33"/>
    </row>
    <row r="261" spans="3:3" hidden="1">
      <c r="C261" s="33"/>
    </row>
    <row r="262" spans="3:3" hidden="1">
      <c r="C262" s="33"/>
    </row>
    <row r="263" spans="3:3" hidden="1">
      <c r="C263" s="33"/>
    </row>
    <row r="264" spans="3:3" hidden="1">
      <c r="C264" s="33"/>
    </row>
    <row r="265" spans="3:3" hidden="1">
      <c r="C265" s="33"/>
    </row>
    <row r="266" spans="3:3" hidden="1">
      <c r="C266" s="33"/>
    </row>
    <row r="267" spans="3:3" hidden="1">
      <c r="C267" s="33"/>
    </row>
    <row r="268" spans="3:3" hidden="1">
      <c r="C268" s="33"/>
    </row>
    <row r="269" spans="3:3" hidden="1">
      <c r="C269" s="33"/>
    </row>
    <row r="270" spans="3:3" hidden="1">
      <c r="C270" s="33"/>
    </row>
    <row r="271" spans="3:3" hidden="1">
      <c r="C271" s="33"/>
    </row>
    <row r="272" spans="3:3" hidden="1">
      <c r="C272" s="33"/>
    </row>
    <row r="273" spans="3:3" hidden="1">
      <c r="C273" s="33"/>
    </row>
    <row r="274" spans="3:3" hidden="1">
      <c r="C274" s="33"/>
    </row>
    <row r="275" spans="3:3" hidden="1">
      <c r="C275" s="33"/>
    </row>
    <row r="276" spans="3:3" hidden="1">
      <c r="C276" s="33"/>
    </row>
    <row r="277" spans="3:3" hidden="1">
      <c r="C277" s="33"/>
    </row>
    <row r="278" spans="3:3" hidden="1">
      <c r="C278" s="33"/>
    </row>
    <row r="279" spans="3:3" hidden="1">
      <c r="C279" s="33"/>
    </row>
    <row r="280" spans="3:3" hidden="1">
      <c r="C280" s="33"/>
    </row>
    <row r="281" spans="3:3" hidden="1">
      <c r="C281" s="33"/>
    </row>
    <row r="282" spans="3:3" hidden="1">
      <c r="C282" s="33"/>
    </row>
    <row r="283" spans="3:3" hidden="1">
      <c r="C283" s="33"/>
    </row>
    <row r="284" spans="3:3" hidden="1">
      <c r="C284" s="33"/>
    </row>
    <row r="285" spans="3:3" hidden="1">
      <c r="C285" s="33"/>
    </row>
    <row r="286" spans="3:3" hidden="1">
      <c r="C286" s="33"/>
    </row>
    <row r="287" spans="3:3" hidden="1">
      <c r="C287" s="33"/>
    </row>
    <row r="288" spans="3:3" hidden="1">
      <c r="C288" s="33"/>
    </row>
    <row r="289" spans="3:3" hidden="1">
      <c r="C289" s="33"/>
    </row>
    <row r="290" spans="3:3" hidden="1">
      <c r="C290" s="33"/>
    </row>
    <row r="291" spans="3:3" hidden="1">
      <c r="C291" s="33"/>
    </row>
    <row r="292" spans="3:3" hidden="1">
      <c r="C292" s="33"/>
    </row>
    <row r="293" spans="3:3" hidden="1">
      <c r="C293" s="33"/>
    </row>
    <row r="294" spans="3:3" hidden="1">
      <c r="C294" s="33"/>
    </row>
    <row r="295" spans="3:3" hidden="1">
      <c r="C295" s="33"/>
    </row>
    <row r="296" spans="3:3" hidden="1">
      <c r="C296" s="33"/>
    </row>
    <row r="297" spans="3:3" hidden="1">
      <c r="C297" s="33"/>
    </row>
    <row r="298" spans="3:3" hidden="1">
      <c r="C298" s="33"/>
    </row>
    <row r="299" spans="3:3" hidden="1">
      <c r="C299" s="33"/>
    </row>
    <row r="300" spans="3:3" hidden="1">
      <c r="C300" s="33"/>
    </row>
    <row r="301" spans="3:3" hidden="1">
      <c r="C301" s="33"/>
    </row>
    <row r="302" spans="3:3" hidden="1">
      <c r="C302" s="33"/>
    </row>
    <row r="303" spans="3:3" hidden="1">
      <c r="C303" s="33"/>
    </row>
    <row r="304" spans="3:3" hidden="1">
      <c r="C304" s="33"/>
    </row>
    <row r="305" spans="3:3" hidden="1">
      <c r="C305" s="33"/>
    </row>
    <row r="306" spans="3:3" hidden="1">
      <c r="C306" s="33"/>
    </row>
    <row r="307" spans="3:3" hidden="1">
      <c r="C307" s="33"/>
    </row>
    <row r="308" spans="3:3" hidden="1">
      <c r="C308" s="33"/>
    </row>
    <row r="309" spans="3:3" hidden="1">
      <c r="C309" s="33"/>
    </row>
    <row r="310" spans="3:3" hidden="1">
      <c r="C310" s="33"/>
    </row>
    <row r="311" spans="3:3" hidden="1">
      <c r="C311" s="33"/>
    </row>
    <row r="312" spans="3:3" hidden="1">
      <c r="C312" s="33"/>
    </row>
    <row r="313" spans="3:3" hidden="1">
      <c r="C313" s="33"/>
    </row>
    <row r="314" spans="3:3" hidden="1">
      <c r="C314" s="33"/>
    </row>
    <row r="315" spans="3:3" hidden="1">
      <c r="C315" s="33"/>
    </row>
    <row r="316" spans="3:3" hidden="1">
      <c r="C316" s="33"/>
    </row>
    <row r="317" spans="3:3" hidden="1">
      <c r="C317" s="33"/>
    </row>
    <row r="318" spans="3:3" hidden="1">
      <c r="C318" s="33"/>
    </row>
    <row r="319" spans="3:3" hidden="1">
      <c r="C319" s="33"/>
    </row>
    <row r="320" spans="3:3" hidden="1">
      <c r="C320" s="33"/>
    </row>
    <row r="321" spans="3:3" hidden="1">
      <c r="C321" s="33"/>
    </row>
    <row r="322" spans="3:3" hidden="1">
      <c r="C322" s="33"/>
    </row>
    <row r="323" spans="3:3" hidden="1">
      <c r="C323" s="33"/>
    </row>
    <row r="324" spans="3:3" hidden="1">
      <c r="C324" s="33"/>
    </row>
    <row r="325" spans="3:3" hidden="1">
      <c r="C325" s="33"/>
    </row>
    <row r="326" spans="3:3" hidden="1">
      <c r="C326" s="33"/>
    </row>
    <row r="327" spans="3:3" hidden="1">
      <c r="C327" s="33"/>
    </row>
    <row r="328" spans="3:3" hidden="1">
      <c r="C328" s="33"/>
    </row>
    <row r="329" spans="3:3" hidden="1">
      <c r="C329" s="33"/>
    </row>
    <row r="330" spans="3:3" hidden="1">
      <c r="C330" s="33"/>
    </row>
    <row r="331" spans="3:3" hidden="1">
      <c r="C331" s="33"/>
    </row>
    <row r="332" spans="3:3" hidden="1">
      <c r="C332" s="33"/>
    </row>
    <row r="333" spans="3:3" hidden="1">
      <c r="C333" s="33"/>
    </row>
    <row r="334" spans="3:3" hidden="1">
      <c r="C334" s="33"/>
    </row>
    <row r="335" spans="3:3" hidden="1">
      <c r="C335" s="33"/>
    </row>
    <row r="336" spans="3:3" hidden="1">
      <c r="C336" s="33"/>
    </row>
    <row r="337" spans="3:3" hidden="1">
      <c r="C337" s="33"/>
    </row>
    <row r="338" spans="3:3" hidden="1">
      <c r="C338" s="33"/>
    </row>
    <row r="339" spans="3:3" hidden="1">
      <c r="C339" s="33"/>
    </row>
    <row r="340" spans="3:3" hidden="1">
      <c r="C340" s="33"/>
    </row>
    <row r="341" spans="3:3" hidden="1">
      <c r="C341" s="33"/>
    </row>
    <row r="342" spans="3:3" hidden="1">
      <c r="C342" s="33"/>
    </row>
    <row r="343" spans="3:3" hidden="1">
      <c r="C343" s="33"/>
    </row>
    <row r="344" spans="3:3" hidden="1">
      <c r="C344" s="33"/>
    </row>
    <row r="345" spans="3:3" hidden="1">
      <c r="C345" s="33"/>
    </row>
    <row r="346" spans="3:3" hidden="1">
      <c r="C346" s="33"/>
    </row>
    <row r="347" spans="3:3" hidden="1">
      <c r="C347" s="33"/>
    </row>
    <row r="348" spans="3:3" hidden="1">
      <c r="C348" s="33"/>
    </row>
    <row r="349" spans="3:3" hidden="1">
      <c r="C349" s="33"/>
    </row>
    <row r="350" spans="3:3" hidden="1">
      <c r="C350" s="33"/>
    </row>
    <row r="351" spans="3:3" hidden="1">
      <c r="C351" s="33"/>
    </row>
    <row r="352" spans="3:3" hidden="1">
      <c r="C352" s="33"/>
    </row>
    <row r="353" spans="3:3" hidden="1">
      <c r="C353" s="33"/>
    </row>
    <row r="354" spans="3:3" hidden="1">
      <c r="C354" s="33"/>
    </row>
    <row r="355" spans="3:3" hidden="1">
      <c r="C355" s="33"/>
    </row>
    <row r="356" spans="3:3" hidden="1">
      <c r="C356" s="33"/>
    </row>
    <row r="357" spans="3:3" hidden="1">
      <c r="C357" s="33"/>
    </row>
    <row r="358" spans="3:3" hidden="1">
      <c r="C358" s="33"/>
    </row>
    <row r="359" spans="3:3" hidden="1">
      <c r="C359" s="33"/>
    </row>
    <row r="360" spans="3:3" hidden="1">
      <c r="C360" s="33"/>
    </row>
    <row r="361" spans="3:3" hidden="1">
      <c r="C361" s="33"/>
    </row>
    <row r="362" spans="3:3" hidden="1">
      <c r="C362" s="33"/>
    </row>
    <row r="363" spans="3:3" hidden="1">
      <c r="C363" s="33"/>
    </row>
    <row r="364" spans="3:3" hidden="1">
      <c r="C364" s="33"/>
    </row>
    <row r="365" spans="3:3" hidden="1">
      <c r="C365" s="33"/>
    </row>
    <row r="366" spans="3:3" hidden="1">
      <c r="C366" s="33"/>
    </row>
    <row r="367" spans="3:3" hidden="1">
      <c r="C367" s="33"/>
    </row>
    <row r="368" spans="3:3" hidden="1">
      <c r="C368" s="33"/>
    </row>
    <row r="369" spans="3:3" hidden="1">
      <c r="C369" s="33"/>
    </row>
    <row r="370" spans="3:3" hidden="1">
      <c r="C370" s="33"/>
    </row>
    <row r="371" spans="3:3" hidden="1">
      <c r="C371" s="33"/>
    </row>
    <row r="372" spans="3:3" hidden="1">
      <c r="C372" s="33"/>
    </row>
    <row r="373" spans="3:3" hidden="1">
      <c r="C373" s="33"/>
    </row>
    <row r="374" spans="3:3" hidden="1">
      <c r="C374" s="33"/>
    </row>
    <row r="375" spans="3:3" hidden="1">
      <c r="C375" s="33"/>
    </row>
    <row r="376" spans="3:3" hidden="1">
      <c r="C376" s="33"/>
    </row>
    <row r="377" spans="3:3" hidden="1">
      <c r="C377" s="33"/>
    </row>
    <row r="378" spans="3:3" hidden="1">
      <c r="C378" s="33"/>
    </row>
    <row r="379" spans="3:3" hidden="1">
      <c r="C379" s="33"/>
    </row>
    <row r="380" spans="3:3" hidden="1">
      <c r="C380" s="33"/>
    </row>
    <row r="381" spans="3:3" hidden="1">
      <c r="C381" s="33"/>
    </row>
    <row r="382" spans="3:3" hidden="1">
      <c r="C382" s="33"/>
    </row>
    <row r="383" spans="3:3" hidden="1">
      <c r="C383" s="33"/>
    </row>
    <row r="384" spans="3:3" hidden="1">
      <c r="C384" s="33"/>
    </row>
    <row r="385" spans="3:3" hidden="1">
      <c r="C385" s="33"/>
    </row>
    <row r="386" spans="3:3" hidden="1">
      <c r="C386" s="33"/>
    </row>
    <row r="387" spans="3:3" hidden="1">
      <c r="C387" s="33"/>
    </row>
    <row r="388" spans="3:3" hidden="1">
      <c r="C388" s="33"/>
    </row>
    <row r="389" spans="3:3" hidden="1">
      <c r="C389" s="33"/>
    </row>
    <row r="390" spans="3:3" hidden="1">
      <c r="C390" s="33"/>
    </row>
    <row r="391" spans="3:3" hidden="1">
      <c r="C391" s="33"/>
    </row>
    <row r="392" spans="3:3" hidden="1">
      <c r="C392" s="33"/>
    </row>
    <row r="393" spans="3:3" hidden="1">
      <c r="C393" s="33"/>
    </row>
    <row r="394" spans="3:3" hidden="1">
      <c r="C394" s="33"/>
    </row>
    <row r="395" spans="3:3" hidden="1">
      <c r="C395" s="33"/>
    </row>
    <row r="396" spans="3:3" hidden="1">
      <c r="C396" s="33"/>
    </row>
    <row r="397" spans="3:3" hidden="1">
      <c r="C397" s="33"/>
    </row>
    <row r="398" spans="3:3" hidden="1">
      <c r="C398" s="33"/>
    </row>
    <row r="399" spans="3:3" hidden="1">
      <c r="C399" s="33"/>
    </row>
    <row r="400" spans="3:3" hidden="1">
      <c r="C400" s="33"/>
    </row>
    <row r="401" spans="3:3" hidden="1">
      <c r="C401" s="33"/>
    </row>
    <row r="402" spans="3:3" hidden="1">
      <c r="C402" s="33"/>
    </row>
    <row r="403" spans="3:3" hidden="1">
      <c r="C403" s="33"/>
    </row>
    <row r="404" spans="3:3" hidden="1">
      <c r="C404" s="33"/>
    </row>
    <row r="405" spans="3:3" hidden="1">
      <c r="C405" s="33"/>
    </row>
    <row r="406" spans="3:3" hidden="1">
      <c r="C406" s="33"/>
    </row>
    <row r="407" spans="3:3" hidden="1">
      <c r="C407" s="33"/>
    </row>
    <row r="408" spans="3:3" hidden="1">
      <c r="C408" s="33"/>
    </row>
    <row r="409" spans="3:3" hidden="1">
      <c r="C409" s="33"/>
    </row>
    <row r="410" spans="3:3" hidden="1">
      <c r="C410" s="33"/>
    </row>
    <row r="411" spans="3:3" hidden="1">
      <c r="C411" s="33"/>
    </row>
    <row r="412" spans="3:3" hidden="1">
      <c r="C412" s="33"/>
    </row>
    <row r="413" spans="3:3" hidden="1">
      <c r="C413" s="33"/>
    </row>
    <row r="414" spans="3:3" hidden="1">
      <c r="C414" s="33"/>
    </row>
    <row r="415" spans="3:3" hidden="1">
      <c r="C415" s="33"/>
    </row>
    <row r="416" spans="3:3" hidden="1">
      <c r="C416" s="33"/>
    </row>
    <row r="417" spans="3:3" hidden="1">
      <c r="C417" s="33"/>
    </row>
    <row r="418" spans="3:3" hidden="1">
      <c r="C418" s="33"/>
    </row>
    <row r="419" spans="3:3" hidden="1">
      <c r="C419" s="33"/>
    </row>
    <row r="420" spans="3:3" hidden="1">
      <c r="C420" s="33"/>
    </row>
    <row r="421" spans="3:3" hidden="1">
      <c r="C421" s="33"/>
    </row>
    <row r="422" spans="3:3" hidden="1">
      <c r="C422" s="33"/>
    </row>
    <row r="423" spans="3:3" hidden="1">
      <c r="C423" s="33"/>
    </row>
    <row r="424" spans="3:3" hidden="1">
      <c r="C424" s="33"/>
    </row>
    <row r="425" spans="3:3" hidden="1">
      <c r="C425" s="33"/>
    </row>
    <row r="426" spans="3:3" hidden="1">
      <c r="C426" s="33"/>
    </row>
    <row r="427" spans="3:3" hidden="1">
      <c r="C427" s="33"/>
    </row>
    <row r="428" spans="3:3" hidden="1">
      <c r="C428" s="33"/>
    </row>
    <row r="429" spans="3:3" hidden="1">
      <c r="C429" s="33"/>
    </row>
    <row r="430" spans="3:3" hidden="1">
      <c r="C430" s="33"/>
    </row>
    <row r="431" spans="3:3" hidden="1">
      <c r="C431" s="33"/>
    </row>
    <row r="432" spans="3:3" hidden="1">
      <c r="C432" s="33"/>
    </row>
    <row r="433" spans="3:3" hidden="1">
      <c r="C433" s="33"/>
    </row>
    <row r="434" spans="3:3" hidden="1">
      <c r="C434" s="33"/>
    </row>
    <row r="435" spans="3:3" hidden="1">
      <c r="C435" s="33"/>
    </row>
    <row r="436" spans="3:3" hidden="1">
      <c r="C436" s="33"/>
    </row>
    <row r="437" spans="3:3" hidden="1">
      <c r="C437" s="33"/>
    </row>
    <row r="438" spans="3:3" hidden="1">
      <c r="C438" s="33"/>
    </row>
    <row r="439" spans="3:3" hidden="1">
      <c r="C439" s="33"/>
    </row>
    <row r="440" spans="3:3" hidden="1">
      <c r="C440" s="33"/>
    </row>
    <row r="441" spans="3:3" hidden="1">
      <c r="C441" s="33"/>
    </row>
    <row r="442" spans="3:3" hidden="1">
      <c r="C442" s="33"/>
    </row>
    <row r="443" spans="3:3" hidden="1">
      <c r="C443" s="33"/>
    </row>
    <row r="444" spans="3:3" hidden="1">
      <c r="C444" s="33"/>
    </row>
    <row r="445" spans="3:3" hidden="1">
      <c r="C445" s="33"/>
    </row>
    <row r="446" spans="3:3" hidden="1">
      <c r="C446" s="33"/>
    </row>
    <row r="447" spans="3:3" hidden="1">
      <c r="C447" s="33"/>
    </row>
    <row r="448" spans="3:3" hidden="1">
      <c r="C448" s="33"/>
    </row>
    <row r="449" spans="3:3" hidden="1">
      <c r="C449" s="33"/>
    </row>
    <row r="450" spans="3:3" hidden="1">
      <c r="C450" s="33"/>
    </row>
    <row r="451" spans="3:3" hidden="1">
      <c r="C451" s="33"/>
    </row>
    <row r="452" spans="3:3" hidden="1">
      <c r="C452" s="33"/>
    </row>
    <row r="453" spans="3:3" hidden="1">
      <c r="C453" s="33"/>
    </row>
    <row r="454" spans="3:3" hidden="1">
      <c r="C454" s="33"/>
    </row>
    <row r="455" spans="3:3" hidden="1">
      <c r="C455" s="33"/>
    </row>
    <row r="456" spans="3:3" hidden="1">
      <c r="C456" s="33"/>
    </row>
    <row r="457" spans="3:3" hidden="1">
      <c r="C457" s="33"/>
    </row>
    <row r="458" spans="3:3" hidden="1">
      <c r="C458" s="33"/>
    </row>
    <row r="459" spans="3:3" hidden="1">
      <c r="C459" s="33"/>
    </row>
    <row r="460" spans="3:3" hidden="1">
      <c r="C460" s="33"/>
    </row>
    <row r="461" spans="3:3" hidden="1">
      <c r="C461" s="33"/>
    </row>
    <row r="462" spans="3:3" hidden="1">
      <c r="C462" s="33"/>
    </row>
    <row r="463" spans="3:3" hidden="1">
      <c r="C463" s="33"/>
    </row>
    <row r="464" spans="3:3" hidden="1">
      <c r="C464" s="33"/>
    </row>
    <row r="465" spans="3:3" hidden="1">
      <c r="C465" s="33"/>
    </row>
    <row r="466" spans="3:3" hidden="1">
      <c r="C466" s="33"/>
    </row>
    <row r="467" spans="3:3" hidden="1">
      <c r="C467" s="33"/>
    </row>
    <row r="468" spans="3:3" hidden="1">
      <c r="C468" s="33"/>
    </row>
    <row r="469" spans="3:3" hidden="1">
      <c r="C469" s="33"/>
    </row>
    <row r="470" spans="3:3" hidden="1">
      <c r="C470" s="33"/>
    </row>
    <row r="471" spans="3:3" hidden="1">
      <c r="C471" s="33"/>
    </row>
    <row r="472" spans="3:3" hidden="1">
      <c r="C472" s="33"/>
    </row>
    <row r="473" spans="3:3" hidden="1">
      <c r="C473" s="33"/>
    </row>
    <row r="474" spans="3:3" hidden="1">
      <c r="C474" s="33"/>
    </row>
    <row r="475" spans="3:3" hidden="1">
      <c r="C475" s="33"/>
    </row>
    <row r="476" spans="3:3" hidden="1">
      <c r="C476" s="33"/>
    </row>
    <row r="477" spans="3:3" hidden="1">
      <c r="C477" s="33"/>
    </row>
    <row r="478" spans="3:3" hidden="1">
      <c r="C478" s="33"/>
    </row>
    <row r="479" spans="3:3" hidden="1">
      <c r="C479" s="33"/>
    </row>
    <row r="480" spans="3:3" hidden="1">
      <c r="C480" s="33"/>
    </row>
    <row r="481" spans="3:3" hidden="1">
      <c r="C481" s="33"/>
    </row>
    <row r="482" spans="3:3" hidden="1">
      <c r="C482" s="33"/>
    </row>
    <row r="483" spans="3:3" hidden="1">
      <c r="C483" s="33"/>
    </row>
    <row r="484" spans="3:3" hidden="1">
      <c r="C484" s="33"/>
    </row>
    <row r="485" spans="3:3" hidden="1">
      <c r="C485" s="33"/>
    </row>
    <row r="486" spans="3:3" hidden="1">
      <c r="C486" s="33"/>
    </row>
    <row r="487" spans="3:3" hidden="1">
      <c r="C487" s="33"/>
    </row>
    <row r="488" spans="3:3" hidden="1">
      <c r="C488" s="33"/>
    </row>
    <row r="489" spans="3:3" hidden="1">
      <c r="C489" s="33"/>
    </row>
    <row r="490" spans="3:3" hidden="1">
      <c r="C490" s="33"/>
    </row>
    <row r="491" spans="3:3" hidden="1">
      <c r="C491" s="33"/>
    </row>
    <row r="492" spans="3:3" hidden="1">
      <c r="C492" s="33"/>
    </row>
    <row r="493" spans="3:3" hidden="1">
      <c r="C493" s="33"/>
    </row>
    <row r="494" spans="3:3" hidden="1">
      <c r="C494" s="33"/>
    </row>
    <row r="495" spans="3:3" hidden="1">
      <c r="C495" s="33"/>
    </row>
    <row r="496" spans="3:3" hidden="1">
      <c r="C496" s="33"/>
    </row>
    <row r="497" spans="3:3" hidden="1">
      <c r="C497" s="33"/>
    </row>
    <row r="498" spans="3:3" hidden="1">
      <c r="C498" s="33"/>
    </row>
    <row r="499" spans="3:3" hidden="1">
      <c r="C499" s="33"/>
    </row>
    <row r="500" spans="3:3" hidden="1">
      <c r="C500" s="33"/>
    </row>
    <row r="501" spans="3:3" hidden="1">
      <c r="C501" s="33"/>
    </row>
    <row r="502" spans="3:3" hidden="1">
      <c r="C502" s="33"/>
    </row>
    <row r="503" spans="3:3" hidden="1">
      <c r="C503" s="33"/>
    </row>
    <row r="504" spans="3:3" hidden="1">
      <c r="C504" s="33"/>
    </row>
    <row r="505" spans="3:3" hidden="1">
      <c r="C505" s="33"/>
    </row>
    <row r="506" spans="3:3" hidden="1">
      <c r="C506" s="33"/>
    </row>
    <row r="507" spans="3:3" hidden="1">
      <c r="C507" s="33"/>
    </row>
    <row r="508" spans="3:3" hidden="1">
      <c r="C508" s="33"/>
    </row>
    <row r="509" spans="3:3" hidden="1">
      <c r="C509" s="33"/>
    </row>
    <row r="510" spans="3:3" hidden="1">
      <c r="C510" s="33"/>
    </row>
    <row r="511" spans="3:3" hidden="1">
      <c r="C511" s="33"/>
    </row>
    <row r="512" spans="3:3" hidden="1">
      <c r="C512" s="33"/>
    </row>
    <row r="513" spans="3:3" hidden="1">
      <c r="C513" s="33"/>
    </row>
    <row r="514" spans="3:3" hidden="1">
      <c r="C514" s="33"/>
    </row>
    <row r="515" spans="3:3" hidden="1">
      <c r="C515" s="33"/>
    </row>
    <row r="516" spans="3:3" hidden="1">
      <c r="C516" s="33"/>
    </row>
    <row r="517" spans="3:3" hidden="1">
      <c r="C517" s="33"/>
    </row>
    <row r="518" spans="3:3" hidden="1">
      <c r="C518" s="33"/>
    </row>
    <row r="519" spans="3:3" hidden="1">
      <c r="C519" s="33"/>
    </row>
    <row r="520" spans="3:3" hidden="1">
      <c r="C520" s="33"/>
    </row>
    <row r="521" spans="3:3" hidden="1">
      <c r="C521" s="33"/>
    </row>
    <row r="522" spans="3:3" hidden="1">
      <c r="C522" s="33"/>
    </row>
    <row r="523" spans="3:3" hidden="1">
      <c r="C523" s="33"/>
    </row>
    <row r="524" spans="3:3" hidden="1">
      <c r="C524" s="33"/>
    </row>
    <row r="525" spans="3:3" hidden="1">
      <c r="C525" s="33"/>
    </row>
    <row r="526" spans="3:3" hidden="1">
      <c r="C526" s="33"/>
    </row>
    <row r="527" spans="3:3" hidden="1">
      <c r="C527" s="33"/>
    </row>
    <row r="528" spans="3:3" hidden="1">
      <c r="C528" s="33"/>
    </row>
    <row r="529" spans="3:3" hidden="1">
      <c r="C529" s="33"/>
    </row>
    <row r="530" spans="3:3" hidden="1">
      <c r="C530" s="33"/>
    </row>
    <row r="531" spans="3:3" hidden="1">
      <c r="C531" s="33"/>
    </row>
    <row r="532" spans="3:3" hidden="1">
      <c r="C532" s="33"/>
    </row>
    <row r="533" spans="3:3" hidden="1">
      <c r="C533" s="33"/>
    </row>
    <row r="534" spans="3:3" hidden="1">
      <c r="C534" s="33"/>
    </row>
    <row r="535" spans="3:3" hidden="1">
      <c r="C535" s="33"/>
    </row>
    <row r="536" spans="3:3" hidden="1">
      <c r="C536" s="33"/>
    </row>
    <row r="537" spans="3:3" hidden="1">
      <c r="C537" s="33"/>
    </row>
    <row r="538" spans="3:3" hidden="1">
      <c r="C538" s="33"/>
    </row>
    <row r="539" spans="3:3" hidden="1">
      <c r="C539" s="33"/>
    </row>
    <row r="540" spans="3:3" hidden="1">
      <c r="C540" s="33"/>
    </row>
    <row r="541" spans="3:3" hidden="1">
      <c r="C541" s="33"/>
    </row>
    <row r="542" spans="3:3" hidden="1">
      <c r="C542" s="33"/>
    </row>
    <row r="543" spans="3:3" hidden="1">
      <c r="C543" s="33"/>
    </row>
    <row r="544" spans="3:3" hidden="1">
      <c r="C544" s="33"/>
    </row>
    <row r="545" spans="3:3" hidden="1">
      <c r="C545" s="33"/>
    </row>
    <row r="546" spans="3:3" hidden="1">
      <c r="C546" s="33"/>
    </row>
    <row r="547" spans="3:3" hidden="1">
      <c r="C547" s="33"/>
    </row>
    <row r="548" spans="3:3" hidden="1">
      <c r="C548" s="33"/>
    </row>
    <row r="549" spans="3:3" hidden="1">
      <c r="C549" s="33"/>
    </row>
    <row r="550" spans="3:3" hidden="1">
      <c r="C550" s="33"/>
    </row>
    <row r="551" spans="3:3" hidden="1">
      <c r="C551" s="33"/>
    </row>
    <row r="552" spans="3:3" hidden="1">
      <c r="C552" s="33"/>
    </row>
    <row r="553" spans="3:3" hidden="1">
      <c r="C553" s="33"/>
    </row>
    <row r="554" spans="3:3" hidden="1">
      <c r="C554" s="33"/>
    </row>
    <row r="555" spans="3:3" hidden="1">
      <c r="C555" s="33"/>
    </row>
    <row r="556" spans="3:3" hidden="1">
      <c r="C556" s="33"/>
    </row>
    <row r="557" spans="3:3" hidden="1">
      <c r="C557" s="33"/>
    </row>
    <row r="558" spans="3:3" hidden="1">
      <c r="C558" s="33"/>
    </row>
    <row r="559" spans="3:3" hidden="1">
      <c r="C559" s="33"/>
    </row>
    <row r="560" spans="3:3" hidden="1">
      <c r="C560" s="33"/>
    </row>
    <row r="561" spans="3:3" hidden="1">
      <c r="C561" s="33"/>
    </row>
    <row r="562" spans="3:3" hidden="1">
      <c r="C562" s="33"/>
    </row>
    <row r="563" spans="3:3" hidden="1">
      <c r="C563" s="33"/>
    </row>
    <row r="564" spans="3:3" hidden="1">
      <c r="C564" s="33"/>
    </row>
    <row r="565" spans="3:3" hidden="1">
      <c r="C565" s="33"/>
    </row>
    <row r="566" spans="3:3" hidden="1">
      <c r="C566" s="33"/>
    </row>
    <row r="567" spans="3:3" hidden="1">
      <c r="C567" s="33"/>
    </row>
    <row r="568" spans="3:3" hidden="1">
      <c r="C568" s="33"/>
    </row>
    <row r="569" spans="3:3" hidden="1">
      <c r="C569" s="33"/>
    </row>
    <row r="570" spans="3:3" hidden="1">
      <c r="C570" s="33"/>
    </row>
    <row r="571" spans="3:3" hidden="1">
      <c r="C571" s="33"/>
    </row>
    <row r="572" spans="3:3" hidden="1">
      <c r="C572" s="33"/>
    </row>
    <row r="573" spans="3:3" hidden="1">
      <c r="C573" s="33"/>
    </row>
    <row r="574" spans="3:3" hidden="1">
      <c r="C574" s="33"/>
    </row>
    <row r="575" spans="3:3" hidden="1">
      <c r="C575" s="33"/>
    </row>
    <row r="576" spans="3:3" hidden="1">
      <c r="C576" s="33"/>
    </row>
    <row r="577" spans="3:3" hidden="1">
      <c r="C577" s="33"/>
    </row>
    <row r="578" spans="3:3" hidden="1">
      <c r="C578" s="33"/>
    </row>
    <row r="579" spans="3:3" hidden="1">
      <c r="C579" s="33"/>
    </row>
    <row r="580" spans="3:3" hidden="1">
      <c r="C580" s="33"/>
    </row>
    <row r="581" spans="3:3" hidden="1">
      <c r="C581" s="33"/>
    </row>
    <row r="582" spans="3:3" hidden="1">
      <c r="C582" s="33"/>
    </row>
    <row r="583" spans="3:3" hidden="1">
      <c r="C583" s="33"/>
    </row>
    <row r="584" spans="3:3" hidden="1">
      <c r="C584" s="33"/>
    </row>
    <row r="585" spans="3:3" hidden="1">
      <c r="C585" s="33"/>
    </row>
    <row r="586" spans="3:3" hidden="1">
      <c r="C586" s="33"/>
    </row>
    <row r="587" spans="3:3" hidden="1">
      <c r="C587" s="33"/>
    </row>
    <row r="588" spans="3:3" hidden="1">
      <c r="C588" s="33"/>
    </row>
    <row r="589" spans="3:3" hidden="1">
      <c r="C589" s="33"/>
    </row>
    <row r="590" spans="3:3" hidden="1">
      <c r="C590" s="33"/>
    </row>
    <row r="591" spans="3:3" hidden="1">
      <c r="C591" s="33"/>
    </row>
    <row r="592" spans="3:3" hidden="1">
      <c r="C592" s="33"/>
    </row>
    <row r="593" spans="3:3" hidden="1">
      <c r="C593" s="33"/>
    </row>
    <row r="594" spans="3:3" hidden="1">
      <c r="C594" s="33"/>
    </row>
    <row r="595" spans="3:3" hidden="1">
      <c r="C595" s="33"/>
    </row>
    <row r="596" spans="3:3" hidden="1">
      <c r="C596" s="33"/>
    </row>
    <row r="597" spans="3:3" hidden="1">
      <c r="C597" s="33"/>
    </row>
    <row r="598" spans="3:3" hidden="1">
      <c r="C598" s="33"/>
    </row>
    <row r="599" spans="3:3" hidden="1">
      <c r="C599" s="33"/>
    </row>
    <row r="600" spans="3:3" hidden="1">
      <c r="C600" s="33"/>
    </row>
    <row r="601" spans="3:3" hidden="1">
      <c r="C601" s="33"/>
    </row>
    <row r="602" spans="3:3" hidden="1">
      <c r="C602" s="33"/>
    </row>
    <row r="603" spans="3:3" hidden="1">
      <c r="C603" s="33"/>
    </row>
    <row r="604" spans="3:3" hidden="1">
      <c r="C604" s="33"/>
    </row>
    <row r="605" spans="3:3" hidden="1">
      <c r="C605" s="33"/>
    </row>
    <row r="606" spans="3:3" hidden="1">
      <c r="C606" s="33"/>
    </row>
    <row r="607" spans="3:3" hidden="1">
      <c r="C607" s="33"/>
    </row>
    <row r="608" spans="3:3" hidden="1">
      <c r="C608" s="33"/>
    </row>
    <row r="609" spans="3:3" hidden="1">
      <c r="C609" s="33"/>
    </row>
    <row r="610" spans="3:3" hidden="1">
      <c r="C610" s="33"/>
    </row>
    <row r="611" spans="3:3" hidden="1">
      <c r="C611" s="33"/>
    </row>
    <row r="612" spans="3:3" hidden="1">
      <c r="C612" s="33"/>
    </row>
    <row r="613" spans="3:3" hidden="1">
      <c r="C613" s="33"/>
    </row>
    <row r="614" spans="3:3" hidden="1">
      <c r="C614" s="33"/>
    </row>
    <row r="615" spans="3:3" hidden="1">
      <c r="C615" s="33"/>
    </row>
    <row r="616" spans="3:3" hidden="1">
      <c r="C616" s="33"/>
    </row>
    <row r="617" spans="3:3" hidden="1">
      <c r="C617" s="33"/>
    </row>
    <row r="618" spans="3:3" hidden="1">
      <c r="C618" s="33"/>
    </row>
    <row r="619" spans="3:3" hidden="1">
      <c r="C619" s="33"/>
    </row>
    <row r="620" spans="3:3" hidden="1">
      <c r="C620" s="33"/>
    </row>
    <row r="621" spans="3:3" hidden="1">
      <c r="C621" s="33"/>
    </row>
    <row r="622" spans="3:3" hidden="1">
      <c r="C622" s="33"/>
    </row>
    <row r="623" spans="3:3" hidden="1">
      <c r="C623" s="33"/>
    </row>
    <row r="624" spans="3:3" hidden="1">
      <c r="C624" s="33"/>
    </row>
    <row r="625" spans="3:3" hidden="1">
      <c r="C625" s="33"/>
    </row>
    <row r="626" spans="3:3" hidden="1">
      <c r="C626" s="33"/>
    </row>
    <row r="627" spans="3:3" hidden="1">
      <c r="C627" s="33"/>
    </row>
    <row r="628" spans="3:3" hidden="1">
      <c r="C628" s="33"/>
    </row>
    <row r="629" spans="3:3" hidden="1">
      <c r="C629" s="33"/>
    </row>
    <row r="630" spans="3:3" hidden="1">
      <c r="C630" s="33"/>
    </row>
    <row r="631" spans="3:3" hidden="1">
      <c r="C631" s="33"/>
    </row>
    <row r="632" spans="3:3" hidden="1">
      <c r="C632" s="33"/>
    </row>
    <row r="633" spans="3:3" hidden="1">
      <c r="C633" s="33"/>
    </row>
    <row r="634" spans="3:3" hidden="1">
      <c r="C634" s="33"/>
    </row>
    <row r="635" spans="3:3" hidden="1">
      <c r="C635" s="33"/>
    </row>
    <row r="636" spans="3:3" hidden="1">
      <c r="C636" s="33"/>
    </row>
    <row r="637" spans="3:3" hidden="1">
      <c r="C637" s="33"/>
    </row>
    <row r="638" spans="3:3" hidden="1">
      <c r="C638" s="33"/>
    </row>
    <row r="639" spans="3:3" hidden="1">
      <c r="C639" s="33"/>
    </row>
    <row r="640" spans="3:3" hidden="1">
      <c r="C640" s="33"/>
    </row>
    <row r="641" spans="3:3" hidden="1">
      <c r="C641" s="33"/>
    </row>
    <row r="642" spans="3:3" hidden="1">
      <c r="C642" s="33"/>
    </row>
    <row r="643" spans="3:3" hidden="1">
      <c r="C643" s="33"/>
    </row>
    <row r="644" spans="3:3" hidden="1">
      <c r="C644" s="33"/>
    </row>
    <row r="645" spans="3:3" hidden="1">
      <c r="C645" s="33"/>
    </row>
    <row r="646" spans="3:3" hidden="1">
      <c r="C646" s="33"/>
    </row>
    <row r="647" spans="3:3" hidden="1">
      <c r="C647" s="33"/>
    </row>
    <row r="648" spans="3:3" hidden="1">
      <c r="C648" s="33"/>
    </row>
    <row r="649" spans="3:3" hidden="1">
      <c r="C649" s="33"/>
    </row>
    <row r="650" spans="3:3" hidden="1">
      <c r="C650" s="33"/>
    </row>
    <row r="651" spans="3:3" hidden="1">
      <c r="C651" s="33"/>
    </row>
    <row r="652" spans="3:3" hidden="1">
      <c r="C652" s="33"/>
    </row>
    <row r="653" spans="3:3" hidden="1">
      <c r="C653" s="33"/>
    </row>
    <row r="654" spans="3:3" hidden="1">
      <c r="C654" s="33"/>
    </row>
    <row r="655" spans="3:3" hidden="1">
      <c r="C655" s="33"/>
    </row>
    <row r="656" spans="3:3" hidden="1">
      <c r="C656" s="33"/>
    </row>
    <row r="657" spans="3:3" hidden="1">
      <c r="C657" s="33"/>
    </row>
    <row r="658" spans="3:3" hidden="1">
      <c r="C658" s="33"/>
    </row>
    <row r="659" spans="3:3" hidden="1">
      <c r="C659" s="33"/>
    </row>
    <row r="660" spans="3:3" hidden="1">
      <c r="C660" s="33"/>
    </row>
    <row r="661" spans="3:3" hidden="1">
      <c r="C661" s="33"/>
    </row>
    <row r="662" spans="3:3" hidden="1">
      <c r="C662" s="33"/>
    </row>
    <row r="663" spans="3:3" hidden="1">
      <c r="C663" s="33"/>
    </row>
    <row r="664" spans="3:3" hidden="1">
      <c r="C664" s="33"/>
    </row>
    <row r="665" spans="3:3" hidden="1">
      <c r="C665" s="33"/>
    </row>
    <row r="666" spans="3:3" hidden="1">
      <c r="C666" s="33"/>
    </row>
    <row r="667" spans="3:3" hidden="1">
      <c r="C667" s="33"/>
    </row>
    <row r="668" spans="3:3" hidden="1">
      <c r="C668" s="33"/>
    </row>
    <row r="669" spans="3:3" hidden="1">
      <c r="C669" s="33"/>
    </row>
    <row r="670" spans="3:3" hidden="1">
      <c r="C670" s="33"/>
    </row>
    <row r="671" spans="3:3" hidden="1">
      <c r="C671" s="33"/>
    </row>
    <row r="672" spans="3:3" hidden="1">
      <c r="C672" s="33"/>
    </row>
    <row r="673" spans="3:3" hidden="1">
      <c r="C673" s="33"/>
    </row>
    <row r="674" spans="3:3" hidden="1">
      <c r="C674" s="33"/>
    </row>
    <row r="675" spans="3:3" hidden="1">
      <c r="C675" s="33"/>
    </row>
    <row r="676" spans="3:3" hidden="1">
      <c r="C676" s="33"/>
    </row>
    <row r="677" spans="3:3" hidden="1">
      <c r="C677" s="33"/>
    </row>
    <row r="678" spans="3:3" hidden="1">
      <c r="C678" s="33"/>
    </row>
    <row r="679" spans="3:3" hidden="1">
      <c r="C679" s="33"/>
    </row>
    <row r="680" spans="3:3" hidden="1">
      <c r="C680" s="33"/>
    </row>
    <row r="681" spans="3:3" hidden="1">
      <c r="C681" s="33"/>
    </row>
    <row r="682" spans="3:3" hidden="1">
      <c r="C682" s="33"/>
    </row>
    <row r="683" spans="3:3" hidden="1">
      <c r="C683" s="33"/>
    </row>
    <row r="684" spans="3:3" hidden="1">
      <c r="C684" s="33"/>
    </row>
    <row r="685" spans="3:3" hidden="1">
      <c r="C685" s="33"/>
    </row>
    <row r="686" spans="3:3" hidden="1">
      <c r="C686" s="33"/>
    </row>
    <row r="687" spans="3:3" hidden="1">
      <c r="C687" s="33"/>
    </row>
    <row r="688" spans="3:3" hidden="1">
      <c r="C688" s="33"/>
    </row>
    <row r="689" spans="3:3" hidden="1">
      <c r="C689" s="33"/>
    </row>
    <row r="690" spans="3:3" hidden="1">
      <c r="C690" s="33"/>
    </row>
    <row r="691" spans="3:3" hidden="1">
      <c r="C691" s="33"/>
    </row>
    <row r="692" spans="3:3" hidden="1">
      <c r="C692" s="33"/>
    </row>
    <row r="693" spans="3:3" hidden="1">
      <c r="C693" s="33"/>
    </row>
    <row r="694" spans="3:3" hidden="1">
      <c r="C694" s="33"/>
    </row>
    <row r="695" spans="3:3" hidden="1">
      <c r="C695" s="33"/>
    </row>
    <row r="696" spans="3:3" hidden="1">
      <c r="C696" s="33"/>
    </row>
    <row r="697" spans="3:3" hidden="1">
      <c r="C697" s="33"/>
    </row>
    <row r="698" spans="3:3" hidden="1">
      <c r="C698" s="33"/>
    </row>
    <row r="699" spans="3:3" hidden="1">
      <c r="C699" s="33"/>
    </row>
    <row r="700" spans="3:3" hidden="1">
      <c r="C700" s="33"/>
    </row>
    <row r="701" spans="3:3" hidden="1">
      <c r="C701" s="33"/>
    </row>
    <row r="702" spans="3:3" hidden="1">
      <c r="C702" s="33"/>
    </row>
    <row r="703" spans="3:3" hidden="1">
      <c r="C703" s="33"/>
    </row>
    <row r="704" spans="3:3" hidden="1">
      <c r="C704" s="33"/>
    </row>
    <row r="705" spans="3:3" hidden="1">
      <c r="C705" s="33"/>
    </row>
    <row r="706" spans="3:3" hidden="1">
      <c r="C706" s="33"/>
    </row>
    <row r="707" spans="3:3" hidden="1">
      <c r="C707" s="33"/>
    </row>
    <row r="708" spans="3:3" hidden="1">
      <c r="C708" s="33"/>
    </row>
    <row r="709" spans="3:3" hidden="1">
      <c r="C709" s="33"/>
    </row>
    <row r="710" spans="3:3" hidden="1">
      <c r="C710" s="33"/>
    </row>
    <row r="711" spans="3:3" hidden="1">
      <c r="C711" s="33"/>
    </row>
    <row r="712" spans="3:3" hidden="1">
      <c r="C712" s="33"/>
    </row>
    <row r="713" spans="3:3" hidden="1">
      <c r="C713" s="33"/>
    </row>
    <row r="714" spans="3:3" hidden="1">
      <c r="C714" s="33"/>
    </row>
    <row r="715" spans="3:3" hidden="1">
      <c r="C715" s="33"/>
    </row>
    <row r="716" spans="3:3" hidden="1">
      <c r="C716" s="33"/>
    </row>
    <row r="717" spans="3:3" hidden="1">
      <c r="C717" s="33"/>
    </row>
    <row r="718" spans="3:3" hidden="1">
      <c r="C718" s="33"/>
    </row>
    <row r="719" spans="3:3" hidden="1">
      <c r="C719" s="33"/>
    </row>
    <row r="720" spans="3:3" hidden="1">
      <c r="C720" s="33"/>
    </row>
    <row r="721" spans="3:3" hidden="1">
      <c r="C721" s="33"/>
    </row>
    <row r="722" spans="3:3" hidden="1">
      <c r="C722" s="33"/>
    </row>
    <row r="723" spans="3:3" hidden="1">
      <c r="C723" s="33"/>
    </row>
    <row r="724" spans="3:3" hidden="1">
      <c r="C724" s="33"/>
    </row>
    <row r="725" spans="3:3" hidden="1">
      <c r="C725" s="33"/>
    </row>
    <row r="726" spans="3:3" hidden="1">
      <c r="C726" s="33"/>
    </row>
    <row r="727" spans="3:3" hidden="1">
      <c r="C727" s="33"/>
    </row>
    <row r="728" spans="3:3" hidden="1">
      <c r="C728" s="33"/>
    </row>
    <row r="729" spans="3:3" hidden="1">
      <c r="C729" s="33"/>
    </row>
    <row r="730" spans="3:3" hidden="1">
      <c r="C730" s="33"/>
    </row>
    <row r="731" spans="3:3" hidden="1">
      <c r="C731" s="33"/>
    </row>
    <row r="732" spans="3:3" hidden="1">
      <c r="C732" s="33"/>
    </row>
    <row r="733" spans="3:3" hidden="1">
      <c r="C733" s="33"/>
    </row>
    <row r="734" spans="3:3" hidden="1">
      <c r="C734" s="33"/>
    </row>
    <row r="735" spans="3:3" hidden="1">
      <c r="C735" s="33"/>
    </row>
    <row r="736" spans="3:3" hidden="1">
      <c r="C736" s="33"/>
    </row>
    <row r="737" spans="3:3" hidden="1">
      <c r="C737" s="33"/>
    </row>
    <row r="738" spans="3:3" hidden="1">
      <c r="C738" s="33"/>
    </row>
    <row r="739" spans="3:3" hidden="1">
      <c r="C739" s="33"/>
    </row>
    <row r="740" spans="3:3" hidden="1">
      <c r="C740" s="33"/>
    </row>
    <row r="741" spans="3:3" hidden="1">
      <c r="C741" s="33"/>
    </row>
    <row r="742" spans="3:3" hidden="1">
      <c r="C742" s="33"/>
    </row>
    <row r="743" spans="3:3" hidden="1">
      <c r="C743" s="33"/>
    </row>
    <row r="744" spans="3:3" hidden="1">
      <c r="C744" s="33"/>
    </row>
    <row r="745" spans="3:3" hidden="1">
      <c r="C745" s="33"/>
    </row>
    <row r="746" spans="3:3" hidden="1">
      <c r="C746" s="33"/>
    </row>
    <row r="747" spans="3:3" hidden="1">
      <c r="C747" s="33"/>
    </row>
    <row r="748" spans="3:3" hidden="1">
      <c r="C748" s="33"/>
    </row>
    <row r="749" spans="3:3" hidden="1">
      <c r="C749" s="33"/>
    </row>
    <row r="750" spans="3:3" hidden="1">
      <c r="C750" s="33"/>
    </row>
    <row r="751" spans="3:3" hidden="1">
      <c r="C751" s="33"/>
    </row>
    <row r="752" spans="3:3" hidden="1">
      <c r="C752" s="33"/>
    </row>
    <row r="753" spans="3:3" hidden="1">
      <c r="C753" s="33"/>
    </row>
    <row r="754" spans="3:3" hidden="1">
      <c r="C754" s="33"/>
    </row>
    <row r="755" spans="3:3" hidden="1">
      <c r="C755" s="33"/>
    </row>
    <row r="756" spans="3:3" hidden="1">
      <c r="C756" s="33"/>
    </row>
    <row r="757" spans="3:3" hidden="1">
      <c r="C757" s="33"/>
    </row>
    <row r="758" spans="3:3" hidden="1">
      <c r="C758" s="33"/>
    </row>
    <row r="759" spans="3:3" hidden="1">
      <c r="C759" s="33"/>
    </row>
    <row r="760" spans="3:3" hidden="1">
      <c r="C760" s="33"/>
    </row>
    <row r="761" spans="3:3" hidden="1">
      <c r="C761" s="33"/>
    </row>
    <row r="762" spans="3:3" hidden="1">
      <c r="C762" s="33"/>
    </row>
    <row r="763" spans="3:3" hidden="1">
      <c r="C763" s="33"/>
    </row>
    <row r="764" spans="3:3" hidden="1">
      <c r="C764" s="33"/>
    </row>
    <row r="765" spans="3:3" hidden="1">
      <c r="C765" s="33"/>
    </row>
    <row r="766" spans="3:3" hidden="1">
      <c r="C766" s="33"/>
    </row>
    <row r="767" spans="3:3" hidden="1">
      <c r="C767" s="33"/>
    </row>
    <row r="768" spans="3:3" hidden="1">
      <c r="C768" s="33"/>
    </row>
    <row r="769" spans="3:3" hidden="1">
      <c r="C769" s="33"/>
    </row>
    <row r="770" spans="3:3" hidden="1">
      <c r="C770" s="33"/>
    </row>
    <row r="771" spans="3:3" hidden="1">
      <c r="C771" s="33"/>
    </row>
    <row r="772" spans="3:3" hidden="1">
      <c r="C772" s="33"/>
    </row>
    <row r="773" spans="3:3" hidden="1">
      <c r="C773" s="33"/>
    </row>
    <row r="774" spans="3:3" hidden="1">
      <c r="C774" s="33"/>
    </row>
    <row r="775" spans="3:3" hidden="1">
      <c r="C775" s="33"/>
    </row>
    <row r="776" spans="3:3" hidden="1">
      <c r="C776" s="33"/>
    </row>
    <row r="777" spans="3:3" hidden="1">
      <c r="C777" s="33"/>
    </row>
    <row r="778" spans="3:3" hidden="1">
      <c r="C778" s="33"/>
    </row>
    <row r="779" spans="3:3" hidden="1">
      <c r="C779" s="33"/>
    </row>
    <row r="780" spans="3:3" hidden="1">
      <c r="C780" s="33"/>
    </row>
    <row r="781" spans="3:3" hidden="1">
      <c r="C781" s="33"/>
    </row>
    <row r="782" spans="3:3" hidden="1">
      <c r="C782" s="33"/>
    </row>
    <row r="783" spans="3:3" hidden="1">
      <c r="C783" s="33"/>
    </row>
    <row r="784" spans="3:3" hidden="1">
      <c r="C784" s="33"/>
    </row>
    <row r="785" spans="3:3" hidden="1">
      <c r="C785" s="33"/>
    </row>
    <row r="786" spans="3:3" hidden="1">
      <c r="C786" s="33"/>
    </row>
    <row r="787" spans="3:3" hidden="1">
      <c r="C787" s="33"/>
    </row>
    <row r="788" spans="3:3" hidden="1">
      <c r="C788" s="33"/>
    </row>
    <row r="789" spans="3:3" hidden="1">
      <c r="C789" s="33"/>
    </row>
    <row r="790" spans="3:3" hidden="1">
      <c r="C790" s="33"/>
    </row>
    <row r="791" spans="3:3" hidden="1">
      <c r="C791" s="33"/>
    </row>
    <row r="792" spans="3:3" hidden="1">
      <c r="C792" s="33"/>
    </row>
    <row r="793" spans="3:3" hidden="1">
      <c r="C793" s="33"/>
    </row>
    <row r="794" spans="3:3" hidden="1">
      <c r="C794" s="33"/>
    </row>
    <row r="795" spans="3:3" hidden="1">
      <c r="C795" s="33"/>
    </row>
    <row r="796" spans="3:3" hidden="1">
      <c r="C796" s="33"/>
    </row>
    <row r="797" spans="3:3" hidden="1">
      <c r="C797" s="33"/>
    </row>
    <row r="798" spans="3:3" hidden="1">
      <c r="C798" s="33"/>
    </row>
    <row r="799" spans="3:3" hidden="1">
      <c r="C799" s="33"/>
    </row>
    <row r="800" spans="3:3" hidden="1">
      <c r="C800" s="33"/>
    </row>
    <row r="801" spans="3:3" hidden="1">
      <c r="C801" s="33"/>
    </row>
    <row r="802" spans="3:3" hidden="1">
      <c r="C802" s="33"/>
    </row>
    <row r="803" spans="3:3" hidden="1">
      <c r="C803" s="33"/>
    </row>
    <row r="804" spans="3:3" hidden="1">
      <c r="C804" s="33"/>
    </row>
    <row r="805" spans="3:3" hidden="1">
      <c r="C805" s="33"/>
    </row>
    <row r="806" spans="3:3" hidden="1">
      <c r="C806" s="33"/>
    </row>
    <row r="807" spans="3:3" hidden="1">
      <c r="C807" s="33"/>
    </row>
    <row r="808" spans="3:3" hidden="1">
      <c r="C808" s="33"/>
    </row>
    <row r="809" spans="3:3" hidden="1">
      <c r="C809" s="33"/>
    </row>
    <row r="810" spans="3:3" hidden="1">
      <c r="C810" s="33"/>
    </row>
    <row r="811" spans="3:3" hidden="1">
      <c r="C811" s="33"/>
    </row>
    <row r="812" spans="3:3" hidden="1">
      <c r="C812" s="33"/>
    </row>
    <row r="813" spans="3:3" hidden="1">
      <c r="C813" s="33"/>
    </row>
    <row r="814" spans="3:3" hidden="1">
      <c r="C814" s="33"/>
    </row>
    <row r="815" spans="3:3" hidden="1">
      <c r="C815" s="33"/>
    </row>
    <row r="816" spans="3:3" hidden="1">
      <c r="C816" s="33"/>
    </row>
    <row r="817" spans="3:3" hidden="1">
      <c r="C817" s="33"/>
    </row>
    <row r="818" spans="3:3" hidden="1">
      <c r="C818" s="33"/>
    </row>
    <row r="819" spans="3:3" hidden="1">
      <c r="C819" s="33"/>
    </row>
    <row r="820" spans="3:3" hidden="1">
      <c r="C820" s="33"/>
    </row>
    <row r="821" spans="3:3" hidden="1">
      <c r="C821" s="33"/>
    </row>
    <row r="822" spans="3:3" hidden="1">
      <c r="C822" s="33"/>
    </row>
    <row r="823" spans="3:3" hidden="1">
      <c r="C823" s="33"/>
    </row>
    <row r="824" spans="3:3" hidden="1">
      <c r="C824" s="33"/>
    </row>
    <row r="825" spans="3:3" hidden="1">
      <c r="C825" s="33"/>
    </row>
    <row r="826" spans="3:3" hidden="1">
      <c r="C826" s="33"/>
    </row>
    <row r="827" spans="3:3" hidden="1">
      <c r="C827" s="33"/>
    </row>
    <row r="828" spans="3:3" hidden="1">
      <c r="C828" s="33"/>
    </row>
    <row r="829" spans="3:3" hidden="1">
      <c r="C829" s="33"/>
    </row>
    <row r="830" spans="3:3" hidden="1">
      <c r="C830" s="33"/>
    </row>
    <row r="831" spans="3:3" hidden="1">
      <c r="C831" s="33"/>
    </row>
    <row r="832" spans="3:3" hidden="1">
      <c r="C832" s="33"/>
    </row>
    <row r="833" spans="3:3" hidden="1">
      <c r="C833" s="33"/>
    </row>
    <row r="834" spans="3:3" hidden="1">
      <c r="C834" s="33"/>
    </row>
    <row r="835" spans="3:3" hidden="1">
      <c r="C835" s="33"/>
    </row>
    <row r="836" spans="3:3" hidden="1">
      <c r="C836" s="33"/>
    </row>
    <row r="837" spans="3:3" hidden="1">
      <c r="C837" s="33"/>
    </row>
    <row r="838" spans="3:3" hidden="1">
      <c r="C838" s="33"/>
    </row>
    <row r="839" spans="3:3" hidden="1">
      <c r="C839" s="33"/>
    </row>
    <row r="840" spans="3:3" hidden="1">
      <c r="C840" s="33"/>
    </row>
    <row r="841" spans="3:3" hidden="1">
      <c r="C841" s="33"/>
    </row>
    <row r="842" spans="3:3" hidden="1">
      <c r="C842" s="33"/>
    </row>
    <row r="843" spans="3:3" hidden="1">
      <c r="C843" s="33"/>
    </row>
    <row r="844" spans="3:3" hidden="1">
      <c r="C844" s="33"/>
    </row>
    <row r="845" spans="3:3" hidden="1">
      <c r="C845" s="33"/>
    </row>
    <row r="846" spans="3:3" hidden="1">
      <c r="C846" s="33"/>
    </row>
    <row r="847" spans="3:3" hidden="1">
      <c r="C847" s="33"/>
    </row>
    <row r="848" spans="3:3" hidden="1">
      <c r="C848" s="33"/>
    </row>
    <row r="849" spans="3:3" hidden="1">
      <c r="C849" s="33"/>
    </row>
    <row r="850" spans="3:3" hidden="1">
      <c r="C850" s="33"/>
    </row>
    <row r="851" spans="3:3" hidden="1">
      <c r="C851" s="33"/>
    </row>
    <row r="852" spans="3:3" hidden="1">
      <c r="C852" s="33"/>
    </row>
    <row r="853" spans="3:3" hidden="1">
      <c r="C853" s="33"/>
    </row>
    <row r="854" spans="3:3" hidden="1">
      <c r="C854" s="33"/>
    </row>
    <row r="855" spans="3:3" hidden="1">
      <c r="C855" s="33"/>
    </row>
    <row r="856" spans="3:3" hidden="1">
      <c r="C856" s="33"/>
    </row>
    <row r="857" spans="3:3" hidden="1">
      <c r="C857" s="33"/>
    </row>
    <row r="858" spans="3:3" hidden="1">
      <c r="C858" s="33"/>
    </row>
    <row r="859" spans="3:3" hidden="1">
      <c r="C859" s="33"/>
    </row>
    <row r="860" spans="3:3" hidden="1">
      <c r="C860" s="33"/>
    </row>
    <row r="861" spans="3:3" hidden="1">
      <c r="C861" s="33"/>
    </row>
    <row r="862" spans="3:3" hidden="1">
      <c r="C862" s="33"/>
    </row>
    <row r="863" spans="3:3" hidden="1">
      <c r="C863" s="33"/>
    </row>
    <row r="864" spans="3:3" hidden="1">
      <c r="C864" s="33"/>
    </row>
    <row r="865" spans="3:3" hidden="1">
      <c r="C865" s="33"/>
    </row>
    <row r="866" spans="3:3" hidden="1">
      <c r="C866" s="33"/>
    </row>
    <row r="867" spans="3:3" hidden="1">
      <c r="C867" s="33"/>
    </row>
    <row r="868" spans="3:3" hidden="1">
      <c r="C868" s="33"/>
    </row>
    <row r="869" spans="3:3" hidden="1">
      <c r="C869" s="33"/>
    </row>
    <row r="870" spans="3:3" hidden="1">
      <c r="C870" s="33"/>
    </row>
    <row r="871" spans="3:3" hidden="1">
      <c r="C871" s="33"/>
    </row>
    <row r="872" spans="3:3" hidden="1">
      <c r="C872" s="33"/>
    </row>
    <row r="873" spans="3:3" hidden="1">
      <c r="C873" s="33"/>
    </row>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sheetData>
  <sheetProtection algorithmName="SHA-512" hashValue="hEeq5hAKQYeoX+qkkoQ2gi8nB43fovJ5tm8+pvXhFx+KNd7L8fmzsCPUxkVWWNixTkU78Zd7arn1ySoJy7IcgQ==" saltValue="g05ZJvTN3zdtstbaRI9brQ=="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9"/>
  <sheetViews>
    <sheetView zoomScaleNormal="100" zoomScalePageLayoutView="136" workbookViewId="0">
      <pane ySplit="5" topLeftCell="A6" activePane="bottomLeft" state="frozen"/>
      <selection activeCell="B19" sqref="B19:D19"/>
      <selection pane="bottomLeft" activeCell="B19" sqref="B19:D19"/>
    </sheetView>
  </sheetViews>
  <sheetFormatPr baseColWidth="10" defaultColWidth="0" defaultRowHeight="15" zeroHeight="1"/>
  <cols>
    <col min="1" max="1" width="3.7109375" style="13" customWidth="1"/>
    <col min="2" max="2" width="49" style="14" customWidth="1"/>
    <col min="3" max="3" width="39.7109375" style="14" customWidth="1"/>
    <col min="4" max="4" width="23.140625" style="13" customWidth="1"/>
    <col min="5" max="7" width="15.140625" style="13" hidden="1" customWidth="1"/>
    <col min="8" max="8" width="15.28515625" style="13" hidden="1" customWidth="1"/>
    <col min="9" max="256" width="15.140625" style="13" hidden="1"/>
    <col min="257" max="257" width="3.7109375" style="13" hidden="1"/>
    <col min="258" max="258" width="49" style="13" hidden="1"/>
    <col min="259" max="259" width="32.42578125" style="13" hidden="1"/>
    <col min="260" max="260" width="23.140625" style="13" hidden="1"/>
    <col min="261" max="512" width="15.140625" style="13" hidden="1"/>
    <col min="513" max="513" width="3.7109375" style="13" hidden="1"/>
    <col min="514" max="514" width="49" style="13" hidden="1"/>
    <col min="515" max="515" width="32.42578125" style="13" hidden="1"/>
    <col min="516" max="516" width="23.140625" style="13" hidden="1"/>
    <col min="517" max="768" width="15.140625" style="13" hidden="1"/>
    <col min="769" max="769" width="3.7109375" style="13" hidden="1"/>
    <col min="770" max="770" width="49" style="13" hidden="1"/>
    <col min="771" max="771" width="32.42578125" style="13" hidden="1"/>
    <col min="772" max="772" width="23.140625" style="13" hidden="1"/>
    <col min="773" max="1024" width="15.140625" style="13" hidden="1"/>
    <col min="1025" max="1025" width="3.7109375" style="13" hidden="1"/>
    <col min="1026" max="1026" width="49" style="13" hidden="1"/>
    <col min="1027" max="1027" width="32.42578125" style="13" hidden="1"/>
    <col min="1028" max="1028" width="23.140625" style="13" hidden="1"/>
    <col min="1029" max="1280" width="15.140625" style="13" hidden="1"/>
    <col min="1281" max="1281" width="3.7109375" style="13" hidden="1"/>
    <col min="1282" max="1282" width="49" style="13" hidden="1"/>
    <col min="1283" max="1283" width="32.42578125" style="13" hidden="1"/>
    <col min="1284" max="1284" width="23.140625" style="13" hidden="1"/>
    <col min="1285" max="1536" width="15.140625" style="13" hidden="1"/>
    <col min="1537" max="1537" width="3.7109375" style="13" hidden="1"/>
    <col min="1538" max="1538" width="49" style="13" hidden="1"/>
    <col min="1539" max="1539" width="32.42578125" style="13" hidden="1"/>
    <col min="1540" max="1540" width="23.140625" style="13" hidden="1"/>
    <col min="1541" max="1792" width="15.140625" style="13" hidden="1"/>
    <col min="1793" max="1793" width="3.7109375" style="13" hidden="1"/>
    <col min="1794" max="1794" width="49" style="13" hidden="1"/>
    <col min="1795" max="1795" width="32.42578125" style="13" hidden="1"/>
    <col min="1796" max="1796" width="23.140625" style="13" hidden="1"/>
    <col min="1797" max="2048" width="15.140625" style="13" hidden="1"/>
    <col min="2049" max="2049" width="3.7109375" style="13" hidden="1"/>
    <col min="2050" max="2050" width="49" style="13" hidden="1"/>
    <col min="2051" max="2051" width="32.42578125" style="13" hidden="1"/>
    <col min="2052" max="2052" width="23.140625" style="13" hidden="1"/>
    <col min="2053" max="2304" width="15.140625" style="13" hidden="1"/>
    <col min="2305" max="2305" width="3.7109375" style="13" hidden="1"/>
    <col min="2306" max="2306" width="49" style="13" hidden="1"/>
    <col min="2307" max="2307" width="32.42578125" style="13" hidden="1"/>
    <col min="2308" max="2308" width="23.140625" style="13" hidden="1"/>
    <col min="2309" max="2560" width="15.140625" style="13" hidden="1"/>
    <col min="2561" max="2561" width="3.7109375" style="13" hidden="1"/>
    <col min="2562" max="2562" width="49" style="13" hidden="1"/>
    <col min="2563" max="2563" width="32.42578125" style="13" hidden="1"/>
    <col min="2564" max="2564" width="23.140625" style="13" hidden="1"/>
    <col min="2565" max="2816" width="15.140625" style="13" hidden="1"/>
    <col min="2817" max="2817" width="3.7109375" style="13" hidden="1"/>
    <col min="2818" max="2818" width="49" style="13" hidden="1"/>
    <col min="2819" max="2819" width="32.42578125" style="13" hidden="1"/>
    <col min="2820" max="2820" width="23.140625" style="13" hidden="1"/>
    <col min="2821" max="3072" width="15.140625" style="13" hidden="1"/>
    <col min="3073" max="3073" width="3.7109375" style="13" hidden="1"/>
    <col min="3074" max="3074" width="49" style="13" hidden="1"/>
    <col min="3075" max="3075" width="32.42578125" style="13" hidden="1"/>
    <col min="3076" max="3076" width="23.140625" style="13" hidden="1"/>
    <col min="3077" max="3328" width="15.140625" style="13" hidden="1"/>
    <col min="3329" max="3329" width="3.7109375" style="13" hidden="1"/>
    <col min="3330" max="3330" width="49" style="13" hidden="1"/>
    <col min="3331" max="3331" width="32.42578125" style="13" hidden="1"/>
    <col min="3332" max="3332" width="23.140625" style="13" hidden="1"/>
    <col min="3333" max="3584" width="15.140625" style="13" hidden="1"/>
    <col min="3585" max="3585" width="3.7109375" style="13" hidden="1"/>
    <col min="3586" max="3586" width="49" style="13" hidden="1"/>
    <col min="3587" max="3587" width="32.42578125" style="13" hidden="1"/>
    <col min="3588" max="3588" width="23.140625" style="13" hidden="1"/>
    <col min="3589" max="3840" width="15.140625" style="13" hidden="1"/>
    <col min="3841" max="3841" width="3.7109375" style="13" hidden="1"/>
    <col min="3842" max="3842" width="49" style="13" hidden="1"/>
    <col min="3843" max="3843" width="32.42578125" style="13" hidden="1"/>
    <col min="3844" max="3844" width="23.140625" style="13" hidden="1"/>
    <col min="3845" max="4096" width="15.140625" style="13" hidden="1"/>
    <col min="4097" max="4097" width="3.7109375" style="13" hidden="1"/>
    <col min="4098" max="4098" width="49" style="13" hidden="1"/>
    <col min="4099" max="4099" width="32.42578125" style="13" hidden="1"/>
    <col min="4100" max="4100" width="23.140625" style="13" hidden="1"/>
    <col min="4101" max="4352" width="15.140625" style="13" hidden="1"/>
    <col min="4353" max="4353" width="3.7109375" style="13" hidden="1"/>
    <col min="4354" max="4354" width="49" style="13" hidden="1"/>
    <col min="4355" max="4355" width="32.42578125" style="13" hidden="1"/>
    <col min="4356" max="4356" width="23.140625" style="13" hidden="1"/>
    <col min="4357" max="4608" width="15.140625" style="13" hidden="1"/>
    <col min="4609" max="4609" width="3.7109375" style="13" hidden="1"/>
    <col min="4610" max="4610" width="49" style="13" hidden="1"/>
    <col min="4611" max="4611" width="32.42578125" style="13" hidden="1"/>
    <col min="4612" max="4612" width="23.140625" style="13" hidden="1"/>
    <col min="4613" max="4864" width="15.140625" style="13" hidden="1"/>
    <col min="4865" max="4865" width="3.7109375" style="13" hidden="1"/>
    <col min="4866" max="4866" width="49" style="13" hidden="1"/>
    <col min="4867" max="4867" width="32.42578125" style="13" hidden="1"/>
    <col min="4868" max="4868" width="23.140625" style="13" hidden="1"/>
    <col min="4869" max="5120" width="15.140625" style="13" hidden="1"/>
    <col min="5121" max="5121" width="3.7109375" style="13" hidden="1"/>
    <col min="5122" max="5122" width="49" style="13" hidden="1"/>
    <col min="5123" max="5123" width="32.42578125" style="13" hidden="1"/>
    <col min="5124" max="5124" width="23.140625" style="13" hidden="1"/>
    <col min="5125" max="5376" width="15.140625" style="13" hidden="1"/>
    <col min="5377" max="5377" width="3.7109375" style="13" hidden="1"/>
    <col min="5378" max="5378" width="49" style="13" hidden="1"/>
    <col min="5379" max="5379" width="32.42578125" style="13" hidden="1"/>
    <col min="5380" max="5380" width="23.140625" style="13" hidden="1"/>
    <col min="5381" max="5632" width="15.140625" style="13" hidden="1"/>
    <col min="5633" max="5633" width="3.7109375" style="13" hidden="1"/>
    <col min="5634" max="5634" width="49" style="13" hidden="1"/>
    <col min="5635" max="5635" width="32.42578125" style="13" hidden="1"/>
    <col min="5636" max="5636" width="23.140625" style="13" hidden="1"/>
    <col min="5637" max="5888" width="15.140625" style="13" hidden="1"/>
    <col min="5889" max="5889" width="3.7109375" style="13" hidden="1"/>
    <col min="5890" max="5890" width="49" style="13" hidden="1"/>
    <col min="5891" max="5891" width="32.42578125" style="13" hidden="1"/>
    <col min="5892" max="5892" width="23.140625" style="13" hidden="1"/>
    <col min="5893" max="6144" width="15.140625" style="13" hidden="1"/>
    <col min="6145" max="6145" width="3.7109375" style="13" hidden="1"/>
    <col min="6146" max="6146" width="49" style="13" hidden="1"/>
    <col min="6147" max="6147" width="32.42578125" style="13" hidden="1"/>
    <col min="6148" max="6148" width="23.140625" style="13" hidden="1"/>
    <col min="6149" max="6400" width="15.140625" style="13" hidden="1"/>
    <col min="6401" max="6401" width="3.7109375" style="13" hidden="1"/>
    <col min="6402" max="6402" width="49" style="13" hidden="1"/>
    <col min="6403" max="6403" width="32.42578125" style="13" hidden="1"/>
    <col min="6404" max="6404" width="23.140625" style="13" hidden="1"/>
    <col min="6405" max="6656" width="15.140625" style="13" hidden="1"/>
    <col min="6657" max="6657" width="3.7109375" style="13" hidden="1"/>
    <col min="6658" max="6658" width="49" style="13" hidden="1"/>
    <col min="6659" max="6659" width="32.42578125" style="13" hidden="1"/>
    <col min="6660" max="6660" width="23.140625" style="13" hidden="1"/>
    <col min="6661" max="6912" width="15.140625" style="13" hidden="1"/>
    <col min="6913" max="6913" width="3.7109375" style="13" hidden="1"/>
    <col min="6914" max="6914" width="49" style="13" hidden="1"/>
    <col min="6915" max="6915" width="32.42578125" style="13" hidden="1"/>
    <col min="6916" max="6916" width="23.140625" style="13" hidden="1"/>
    <col min="6917" max="7168" width="15.140625" style="13" hidden="1"/>
    <col min="7169" max="7169" width="3.7109375" style="13" hidden="1"/>
    <col min="7170" max="7170" width="49" style="13" hidden="1"/>
    <col min="7171" max="7171" width="32.42578125" style="13" hidden="1"/>
    <col min="7172" max="7172" width="23.140625" style="13" hidden="1"/>
    <col min="7173" max="7424" width="15.140625" style="13" hidden="1"/>
    <col min="7425" max="7425" width="3.7109375" style="13" hidden="1"/>
    <col min="7426" max="7426" width="49" style="13" hidden="1"/>
    <col min="7427" max="7427" width="32.42578125" style="13" hidden="1"/>
    <col min="7428" max="7428" width="23.140625" style="13" hidden="1"/>
    <col min="7429" max="7680" width="15.140625" style="13" hidden="1"/>
    <col min="7681" max="7681" width="3.7109375" style="13" hidden="1"/>
    <col min="7682" max="7682" width="49" style="13" hidden="1"/>
    <col min="7683" max="7683" width="32.42578125" style="13" hidden="1"/>
    <col min="7684" max="7684" width="23.140625" style="13" hidden="1"/>
    <col min="7685" max="7936" width="15.140625" style="13" hidden="1"/>
    <col min="7937" max="7937" width="3.7109375" style="13" hidden="1"/>
    <col min="7938" max="7938" width="49" style="13" hidden="1"/>
    <col min="7939" max="7939" width="32.42578125" style="13" hidden="1"/>
    <col min="7940" max="7940" width="23.140625" style="13" hidden="1"/>
    <col min="7941" max="8192" width="15.140625" style="13" hidden="1"/>
    <col min="8193" max="8193" width="3.7109375" style="13" hidden="1"/>
    <col min="8194" max="8194" width="49" style="13" hidden="1"/>
    <col min="8195" max="8195" width="32.42578125" style="13" hidden="1"/>
    <col min="8196" max="8196" width="23.140625" style="13" hidden="1"/>
    <col min="8197" max="8448" width="15.140625" style="13" hidden="1"/>
    <col min="8449" max="8449" width="3.7109375" style="13" hidden="1"/>
    <col min="8450" max="8450" width="49" style="13" hidden="1"/>
    <col min="8451" max="8451" width="32.42578125" style="13" hidden="1"/>
    <col min="8452" max="8452" width="23.140625" style="13" hidden="1"/>
    <col min="8453" max="8704" width="15.140625" style="13" hidden="1"/>
    <col min="8705" max="8705" width="3.7109375" style="13" hidden="1"/>
    <col min="8706" max="8706" width="49" style="13" hidden="1"/>
    <col min="8707" max="8707" width="32.42578125" style="13" hidden="1"/>
    <col min="8708" max="8708" width="23.140625" style="13" hidden="1"/>
    <col min="8709" max="8960" width="15.140625" style="13" hidden="1"/>
    <col min="8961" max="8961" width="3.7109375" style="13" hidden="1"/>
    <col min="8962" max="8962" width="49" style="13" hidden="1"/>
    <col min="8963" max="8963" width="32.42578125" style="13" hidden="1"/>
    <col min="8964" max="8964" width="23.140625" style="13" hidden="1"/>
    <col min="8965" max="9216" width="15.140625" style="13" hidden="1"/>
    <col min="9217" max="9217" width="3.7109375" style="13" hidden="1"/>
    <col min="9218" max="9218" width="49" style="13" hidden="1"/>
    <col min="9219" max="9219" width="32.42578125" style="13" hidden="1"/>
    <col min="9220" max="9220" width="23.140625" style="13" hidden="1"/>
    <col min="9221" max="9472" width="15.140625" style="13" hidden="1"/>
    <col min="9473" max="9473" width="3.7109375" style="13" hidden="1"/>
    <col min="9474" max="9474" width="49" style="13" hidden="1"/>
    <col min="9475" max="9475" width="32.42578125" style="13" hidden="1"/>
    <col min="9476" max="9476" width="23.140625" style="13" hidden="1"/>
    <col min="9477" max="9728" width="15.140625" style="13" hidden="1"/>
    <col min="9729" max="9729" width="3.7109375" style="13" hidden="1"/>
    <col min="9730" max="9730" width="49" style="13" hidden="1"/>
    <col min="9731" max="9731" width="32.42578125" style="13" hidden="1"/>
    <col min="9732" max="9732" width="23.140625" style="13" hidden="1"/>
    <col min="9733" max="9984" width="15.140625" style="13" hidden="1"/>
    <col min="9985" max="9985" width="3.7109375" style="13" hidden="1"/>
    <col min="9986" max="9986" width="49" style="13" hidden="1"/>
    <col min="9987" max="9987" width="32.42578125" style="13" hidden="1"/>
    <col min="9988" max="9988" width="23.140625" style="13" hidden="1"/>
    <col min="9989" max="10240" width="15.140625" style="13" hidden="1"/>
    <col min="10241" max="10241" width="3.7109375" style="13" hidden="1"/>
    <col min="10242" max="10242" width="49" style="13" hidden="1"/>
    <col min="10243" max="10243" width="32.42578125" style="13" hidden="1"/>
    <col min="10244" max="10244" width="23.140625" style="13" hidden="1"/>
    <col min="10245" max="10496" width="15.140625" style="13" hidden="1"/>
    <col min="10497" max="10497" width="3.7109375" style="13" hidden="1"/>
    <col min="10498" max="10498" width="49" style="13" hidden="1"/>
    <col min="10499" max="10499" width="32.42578125" style="13" hidden="1"/>
    <col min="10500" max="10500" width="23.140625" style="13" hidden="1"/>
    <col min="10501" max="10752" width="15.140625" style="13" hidden="1"/>
    <col min="10753" max="10753" width="3.7109375" style="13" hidden="1"/>
    <col min="10754" max="10754" width="49" style="13" hidden="1"/>
    <col min="10755" max="10755" width="32.42578125" style="13" hidden="1"/>
    <col min="10756" max="10756" width="23.140625" style="13" hidden="1"/>
    <col min="10757" max="11008" width="15.140625" style="13" hidden="1"/>
    <col min="11009" max="11009" width="3.7109375" style="13" hidden="1"/>
    <col min="11010" max="11010" width="49" style="13" hidden="1"/>
    <col min="11011" max="11011" width="32.42578125" style="13" hidden="1"/>
    <col min="11012" max="11012" width="23.140625" style="13" hidden="1"/>
    <col min="11013" max="11264" width="15.140625" style="13" hidden="1"/>
    <col min="11265" max="11265" width="3.7109375" style="13" hidden="1"/>
    <col min="11266" max="11266" width="49" style="13" hidden="1"/>
    <col min="11267" max="11267" width="32.42578125" style="13" hidden="1"/>
    <col min="11268" max="11268" width="23.140625" style="13" hidden="1"/>
    <col min="11269" max="11520" width="15.140625" style="13" hidden="1"/>
    <col min="11521" max="11521" width="3.7109375" style="13" hidden="1"/>
    <col min="11522" max="11522" width="49" style="13" hidden="1"/>
    <col min="11523" max="11523" width="32.42578125" style="13" hidden="1"/>
    <col min="11524" max="11524" width="23.140625" style="13" hidden="1"/>
    <col min="11525" max="11776" width="15.140625" style="13" hidden="1"/>
    <col min="11777" max="11777" width="3.7109375" style="13" hidden="1"/>
    <col min="11778" max="11778" width="49" style="13" hidden="1"/>
    <col min="11779" max="11779" width="32.42578125" style="13" hidden="1"/>
    <col min="11780" max="11780" width="23.140625" style="13" hidden="1"/>
    <col min="11781" max="12032" width="15.140625" style="13" hidden="1"/>
    <col min="12033" max="12033" width="3.7109375" style="13" hidden="1"/>
    <col min="12034" max="12034" width="49" style="13" hidden="1"/>
    <col min="12035" max="12035" width="32.42578125" style="13" hidden="1"/>
    <col min="12036" max="12036" width="23.140625" style="13" hidden="1"/>
    <col min="12037" max="12288" width="15.140625" style="13" hidden="1"/>
    <col min="12289" max="12289" width="3.7109375" style="13" hidden="1"/>
    <col min="12290" max="12290" width="49" style="13" hidden="1"/>
    <col min="12291" max="12291" width="32.42578125" style="13" hidden="1"/>
    <col min="12292" max="12292" width="23.140625" style="13" hidden="1"/>
    <col min="12293" max="12544" width="15.140625" style="13" hidden="1"/>
    <col min="12545" max="12545" width="3.7109375" style="13" hidden="1"/>
    <col min="12546" max="12546" width="49" style="13" hidden="1"/>
    <col min="12547" max="12547" width="32.42578125" style="13" hidden="1"/>
    <col min="12548" max="12548" width="23.140625" style="13" hidden="1"/>
    <col min="12549" max="12800" width="15.140625" style="13" hidden="1"/>
    <col min="12801" max="12801" width="3.7109375" style="13" hidden="1"/>
    <col min="12802" max="12802" width="49" style="13" hidden="1"/>
    <col min="12803" max="12803" width="32.42578125" style="13" hidden="1"/>
    <col min="12804" max="12804" width="23.140625" style="13" hidden="1"/>
    <col min="12805" max="13056" width="15.140625" style="13" hidden="1"/>
    <col min="13057" max="13057" width="3.7109375" style="13" hidden="1"/>
    <col min="13058" max="13058" width="49" style="13" hidden="1"/>
    <col min="13059" max="13059" width="32.42578125" style="13" hidden="1"/>
    <col min="13060" max="13060" width="23.140625" style="13" hidden="1"/>
    <col min="13061" max="13312" width="15.140625" style="13" hidden="1"/>
    <col min="13313" max="13313" width="3.7109375" style="13" hidden="1"/>
    <col min="13314" max="13314" width="49" style="13" hidden="1"/>
    <col min="13315" max="13315" width="32.42578125" style="13" hidden="1"/>
    <col min="13316" max="13316" width="23.140625" style="13" hidden="1"/>
    <col min="13317" max="13568" width="15.140625" style="13" hidden="1"/>
    <col min="13569" max="13569" width="3.7109375" style="13" hidden="1"/>
    <col min="13570" max="13570" width="49" style="13" hidden="1"/>
    <col min="13571" max="13571" width="32.42578125" style="13" hidden="1"/>
    <col min="13572" max="13572" width="23.140625" style="13" hidden="1"/>
    <col min="13573" max="13824" width="15.140625" style="13" hidden="1"/>
    <col min="13825" max="13825" width="3.7109375" style="13" hidden="1"/>
    <col min="13826" max="13826" width="49" style="13" hidden="1"/>
    <col min="13827" max="13827" width="32.42578125" style="13" hidden="1"/>
    <col min="13828" max="13828" width="23.140625" style="13" hidden="1"/>
    <col min="13829" max="14080" width="15.140625" style="13" hidden="1"/>
    <col min="14081" max="14081" width="3.7109375" style="13" hidden="1"/>
    <col min="14082" max="14082" width="49" style="13" hidden="1"/>
    <col min="14083" max="14083" width="32.42578125" style="13" hidden="1"/>
    <col min="14084" max="14084" width="23.140625" style="13" hidden="1"/>
    <col min="14085" max="14336" width="15.140625" style="13" hidden="1"/>
    <col min="14337" max="14337" width="3.7109375" style="13" hidden="1"/>
    <col min="14338" max="14338" width="49" style="13" hidden="1"/>
    <col min="14339" max="14339" width="32.42578125" style="13" hidden="1"/>
    <col min="14340" max="14340" width="23.140625" style="13" hidden="1"/>
    <col min="14341" max="14592" width="15.140625" style="13" hidden="1"/>
    <col min="14593" max="14593" width="3.7109375" style="13" hidden="1"/>
    <col min="14594" max="14594" width="49" style="13" hidden="1"/>
    <col min="14595" max="14595" width="32.42578125" style="13" hidden="1"/>
    <col min="14596" max="14596" width="23.140625" style="13" hidden="1"/>
    <col min="14597" max="14848" width="15.140625" style="13" hidden="1"/>
    <col min="14849" max="14849" width="3.7109375" style="13" hidden="1"/>
    <col min="14850" max="14850" width="49" style="13" hidden="1"/>
    <col min="14851" max="14851" width="32.42578125" style="13" hidden="1"/>
    <col min="14852" max="14852" width="23.140625" style="13" hidden="1"/>
    <col min="14853" max="15104" width="15.140625" style="13" hidden="1"/>
    <col min="15105" max="15105" width="3.7109375" style="13" hidden="1"/>
    <col min="15106" max="15106" width="49" style="13" hidden="1"/>
    <col min="15107" max="15107" width="32.42578125" style="13" hidden="1"/>
    <col min="15108" max="15108" width="23.140625" style="13" hidden="1"/>
    <col min="15109" max="15360" width="15.140625" style="13" hidden="1"/>
    <col min="15361" max="15361" width="3.7109375" style="13" hidden="1"/>
    <col min="15362" max="15362" width="49" style="13" hidden="1"/>
    <col min="15363" max="15363" width="32.42578125" style="13" hidden="1"/>
    <col min="15364" max="15364" width="23.140625" style="13" hidden="1"/>
    <col min="15365" max="15616" width="15.140625" style="13" hidden="1"/>
    <col min="15617" max="15617" width="3.7109375" style="13" hidden="1"/>
    <col min="15618" max="15618" width="49" style="13" hidden="1"/>
    <col min="15619" max="15619" width="32.42578125" style="13" hidden="1"/>
    <col min="15620" max="15620" width="23.140625" style="13" hidden="1"/>
    <col min="15621" max="15872" width="15.140625" style="13" hidden="1"/>
    <col min="15873" max="15873" width="3.7109375" style="13" hidden="1"/>
    <col min="15874" max="15874" width="49" style="13" hidden="1"/>
    <col min="15875" max="15875" width="32.42578125" style="13" hidden="1"/>
    <col min="15876" max="15876" width="23.140625" style="13" hidden="1"/>
    <col min="15877" max="16128" width="15.140625" style="13" hidden="1"/>
    <col min="16129" max="16129" width="3.7109375" style="13" hidden="1"/>
    <col min="16130" max="16130" width="49" style="13" hidden="1"/>
    <col min="16131" max="16131" width="32.42578125" style="13" hidden="1"/>
    <col min="16132" max="16132" width="23.140625" style="13" hidden="1"/>
    <col min="16133" max="16384" width="15.140625" style="13" hidden="1"/>
  </cols>
  <sheetData>
    <row r="1" spans="2:27"/>
    <row r="2" spans="2:27" s="10" customFormat="1" ht="29.85" customHeight="1">
      <c r="B2" s="384" t="str">
        <f>IF(Declaration!$I$4="English",Languages!A364,IF(Declaration!$I$4="French",Languages!B364,IF(Declaration!$I$4="Spanish",Languages!C364,IF(Declaration!$I$4="German",Languages!D364,IF(Declaration!$I$4="Chinese",Languages!E364,IF(Declaration!$I$4="Japanese",Languages!F364,IF(Declaration!$I$4="Portugese",Languages!G364)))))))</f>
        <v>Für die Fragen 4A und 4B afu dem Reiter "Deklaration":</v>
      </c>
      <c r="C2" s="385"/>
    </row>
    <row r="3" spans="2:27" s="25" customFormat="1" ht="41.1" customHeight="1">
      <c r="B3" s="386" t="str">
        <f>IF(Declaration!$I$4="English",Languages!A365,IF(Declaration!$I$4="French",Languages!B365,IF(Declaration!$I$4="Spanish",Languages!C365,IF(Declaration!$I$4="German",Languages!D365,IF(Declaration!$I$4="Chinese",Languages!E365,IF(Declaration!$I$4="Japanese",Languages!F365,IF(Declaration!$I$4="Portugese",Languages!G365)))))
))</f>
        <v xml:space="preserve">Bitte geben Sie an, in welchen Wirtschaftszweigen Sie oder Ihre Lieferanten tätig sind, indem Sie im Auswahlmenü neben jedem zutreffenden Wirtschaftszweig „Ja“ auswählen. </v>
      </c>
      <c r="C3" s="387"/>
    </row>
    <row r="4" spans="2:27" s="25" customFormat="1" ht="57" customHeight="1">
      <c r="B4" s="390" t="str">
        <f>IF(Declaration!$I$4="English",Languages!A366,IF(Declaration!$I$4="French",Languages!B366,IF(Declaration!$I$4="Spanish",Languages!C366,IF(Declaration!$I$4="German",Languages!D366,IF(Declaration!$I$4="Chinese",Languages!E366,IF(Declaration!$I$4="Japanese",Languages!F366,IF(Declaration!$I$4="Portugese",Languages!G366)))))))</f>
        <v xml:space="preserve">Dies ist eine Liste von Wirtschaftszweigen mit Ausbeutung durch Zwangsarbeit, die in den Global Estimates of Modern Slavery (ILO, Walk Free Foundation in Partnerschaft mit der IOM, 2017) gesondert aufgeführt wurden. </v>
      </c>
      <c r="C4" s="391"/>
    </row>
    <row r="5" spans="2:27" s="37" customFormat="1" ht="53.1" customHeight="1">
      <c r="B5" s="57" t="str">
        <f>IF(Declaration!$I$4="English",Languages!A367,IF(Declaration!$I$4="French",Languages!B367,IF(Declaration!$I$4="Spanish",Languages!C367,IF(Declaration!$I$4="German",Languages!D367,IF(Declaration!$I$4="Chinese",Languages!E367,IF(Declaration!$I$4="Japanese",Languages!F367,IF(Declaration!$I$4="Portugese",Languages!G367)))))))</f>
        <v>Wirtschaftssektoren mit Zwangsarbeitsausbeutung</v>
      </c>
      <c r="C5" s="58" t="str">
        <f>IF(Declaration!$I$4="English",Languages!A368,IF(Declaration!$I$4="French",Languages!B368,IF(Declaration!$I$4="Spanish",Languages!C368,IF(Declaration!$I$4="German",Languages!D368,IF(Declaration!$I$4="Chinese",Languages!E368,IF(Declaration!$I$4="Japanese",Languages!F368,IF(Declaration!$I$4="Portugese",Languages!G368)))))))</f>
        <v>Auswahl</v>
      </c>
      <c r="D5" s="41"/>
      <c r="E5" s="36"/>
      <c r="F5" s="36"/>
      <c r="G5" s="36"/>
      <c r="H5" s="36"/>
      <c r="I5" s="36"/>
      <c r="J5" s="36"/>
      <c r="K5" s="36"/>
      <c r="L5" s="36"/>
      <c r="M5" s="36"/>
      <c r="N5" s="36"/>
      <c r="O5" s="36"/>
      <c r="P5" s="36"/>
      <c r="Q5" s="36"/>
      <c r="R5" s="36"/>
      <c r="S5" s="36"/>
      <c r="T5" s="36"/>
      <c r="U5" s="36"/>
      <c r="V5" s="36"/>
      <c r="W5" s="36"/>
      <c r="X5" s="36"/>
      <c r="Y5" s="36"/>
      <c r="Z5" s="36"/>
      <c r="AA5" s="36"/>
    </row>
    <row r="6" spans="2:27" s="28" customFormat="1" ht="26.1" customHeight="1">
      <c r="B6" s="127" t="str">
        <f>IF(Declaration!$I$4="English",Languages!A369,IF(Declaration!$I$4="French",Languages!B369,IF(Declaration!$I$4="Spanish",Languages!C369,IF(Declaration!$I$4="German",Languages!D369,IF(Declaration!$I$4="Chinese",Languages!E369,IF(Declaration!$I$4="Japanese",Languages!F369,IF(Declaration!$I$4="Portugese",Languages!G369)))))))</f>
        <v>Gastgewerbe/Beherbergung und Gastronomie</v>
      </c>
      <c r="C6" s="78" t="s">
        <v>1</v>
      </c>
    </row>
    <row r="7" spans="2:27" s="28" customFormat="1" ht="26.1" customHeight="1">
      <c r="B7" s="127" t="str">
        <f>IF(Declaration!$I$4="English",Languages!A370,IF(Declaration!$I$4="French",Languages!B370,IF(Declaration!$I$4="Spanish",Languages!C370,IF(Declaration!$I$4="German",Languages!D370,IF(Declaration!$I$4="Chinese",Languages!E370,IF(Declaration!$I$4="Japanese",Languages!F370,IF(Declaration!$I$4="Portugese",Languages!G370)))))))</f>
        <v>Land- und Forstwirtschaft und Fischerei</v>
      </c>
      <c r="C7" s="78" t="s">
        <v>1</v>
      </c>
    </row>
    <row r="8" spans="2:27" s="28" customFormat="1" ht="26.1" customHeight="1">
      <c r="B8" s="127" t="str">
        <f>IF(Declaration!$I$4="English",Languages!A371,IF(Declaration!$I$4="French",Languages!B371,IF(Declaration!$I$4="Spanish",Languages!C371,IF(Declaration!$I$4="German",Languages!D371,IF(Declaration!$I$4="Chinese",Languages!E371,IF(Declaration!$I$4="Japanese",Languages!F371,IF(Declaration!$I$4="Portugese",Languages!G371)))))))</f>
        <v>Betteln</v>
      </c>
      <c r="C8" s="78" t="s">
        <v>1</v>
      </c>
    </row>
    <row r="9" spans="2:27" s="28" customFormat="1" ht="26.1" customHeight="1">
      <c r="B9" s="128" t="str">
        <f>IF(Declaration!$I$4="English",Languages!A372,IF(Declaration!$I$4="French",Languages!B372,IF(Declaration!$I$4="Spanish",Languages!C372,IF(Declaration!$I$4="German",Languages!D372,IF(Declaration!$I$4="Chinese",Languages!E372,IF(Declaration!$I$4="Japanese",Languages!F372,IF(Declaration!$I$4="Portugese",Languages!G372)))))))</f>
        <v>Baugewerbe</v>
      </c>
      <c r="C9" s="78" t="s">
        <v>1</v>
      </c>
    </row>
    <row r="10" spans="2:27" s="28" customFormat="1" ht="26.1" customHeight="1">
      <c r="B10" s="127" t="str">
        <f>IF(Declaration!$I$4="English",Languages!A373,IF(Declaration!$I$4="French",Languages!B373,IF(Declaration!$I$4="Spanish",Languages!C373,IF(Declaration!$I$4="German",Languages!D373,IF(Declaration!$I$4="Chinese",Languages!E373,IF(Declaration!$I$4="Japanese",Languages!F373,IF(Declaration!$I$4="Portugese",Languages!G373)))))))</f>
        <v>Beschäftigung im Haushalt</v>
      </c>
      <c r="C10" s="78" t="s">
        <v>1</v>
      </c>
    </row>
    <row r="11" spans="2:27" s="28" customFormat="1" ht="26.1" customHeight="1">
      <c r="B11" s="127" t="str">
        <f>IF(Declaration!$I$4="English",Languages!A376,IF(Declaration!$I$4="French",Languages!B376,IF(Declaration!$I$4="Spanish",Languages!C376,IF(Declaration!$I$4="German",Languages!D376,IF(Declaration!$I$4="Chinese",Languages!E376,IF(Declaration!$I$4="Japanese",Languages!F376,IF(Declaration!$I$4="Portugese",Languages!G376)))))))</f>
        <v>Fertigung</v>
      </c>
      <c r="C11" s="78" t="s">
        <v>1</v>
      </c>
    </row>
    <row r="12" spans="2:27" s="28" customFormat="1" ht="26.1" customHeight="1">
      <c r="B12" s="127" t="str">
        <f>IF(Declaration!$I$4="English",Languages!A377,IF(Declaration!$I$4="French",Languages!B377,IF(Declaration!$I$4="Spanish",Languages!C377,IF(Declaration!$I$4="German",Languages!D377,IF(Declaration!$I$4="Chinese",Languages!E377,IF(Declaration!$I$4="Japanese",Languages!F377,IF(Declaration!$I$4="Portugese",Languages!G377)))))))</f>
        <v>Bergbau und Gewinnung von Steinen und Erden</v>
      </c>
      <c r="C12" s="78" t="s">
        <v>1</v>
      </c>
    </row>
    <row r="13" spans="2:27" s="28" customFormat="1" ht="26.1" customHeight="1">
      <c r="B13" s="127" t="str">
        <f>IF(Declaration!$I$4="English",Languages!A378,IF(Declaration!$I$4="French",Languages!B378,IF(Declaration!$I$4="Spanish",Languages!C378,IF(Declaration!$I$4="German",Languages!D378,IF(Declaration!$I$4="Chinese",Languages!E378,IF(Declaration!$I$4="Japanese",Languages!F378,IF(Declaration!$I$4="Portugese",Languages!G378)))))))</f>
        <v>Personaldienste</v>
      </c>
      <c r="C13" s="78" t="s">
        <v>1</v>
      </c>
    </row>
    <row r="14" spans="2:27" s="28" customFormat="1" ht="26.1" customHeight="1">
      <c r="B14" s="127" t="str">
        <f>IF(Declaration!$I$4="English",Languages!A379,IF(Declaration!$I$4="French",Languages!B379,IF(Declaration!$I$4="Spanish",Languages!C379,IF(Declaration!$I$4="German",Languages!D379,IF(Declaration!$I$4="Chinese",Languages!E379,IF(Declaration!$I$4="Japanese",Languages!F379,IF(Declaration!$I$4="Portugese",Languages!G379)))))))</f>
        <v>Groß- und Einzelhandel</v>
      </c>
      <c r="C14" s="78" t="s">
        <v>1</v>
      </c>
    </row>
    <row r="15" spans="2:27" s="28" customFormat="1" ht="15.75">
      <c r="B15" s="388" t="s">
        <v>2948</v>
      </c>
      <c r="C15" s="389"/>
    </row>
    <row r="16" spans="2:27">
      <c r="C16" s="15"/>
    </row>
    <row r="17" spans="3:3">
      <c r="C17" s="15"/>
    </row>
    <row r="18" spans="3:3">
      <c r="C18" s="15"/>
    </row>
    <row r="19" spans="3:3" hidden="1">
      <c r="C19" s="15"/>
    </row>
    <row r="20" spans="3:3" hidden="1">
      <c r="C20" s="15"/>
    </row>
    <row r="21" spans="3:3" hidden="1">
      <c r="C21" s="15"/>
    </row>
    <row r="22" spans="3:3" hidden="1">
      <c r="C22" s="15"/>
    </row>
    <row r="23" spans="3:3" hidden="1">
      <c r="C23" s="15"/>
    </row>
    <row r="24" spans="3:3" hidden="1">
      <c r="C24" s="15"/>
    </row>
    <row r="25" spans="3:3" hidden="1">
      <c r="C25" s="15"/>
    </row>
    <row r="26" spans="3:3" hidden="1">
      <c r="C26" s="15"/>
    </row>
    <row r="27" spans="3:3" hidden="1">
      <c r="C27" s="15"/>
    </row>
    <row r="28" spans="3:3" hidden="1">
      <c r="C28" s="15"/>
    </row>
    <row r="29" spans="3:3" hidden="1">
      <c r="C29" s="15"/>
    </row>
    <row r="30" spans="3:3" hidden="1">
      <c r="C30" s="15"/>
    </row>
    <row r="31" spans="3:3" hidden="1">
      <c r="C31" s="15"/>
    </row>
    <row r="32" spans="3:3" hidden="1">
      <c r="C32" s="15"/>
    </row>
    <row r="33" spans="3:3" hidden="1">
      <c r="C33" s="15"/>
    </row>
    <row r="34" spans="3:3" hidden="1">
      <c r="C34" s="15"/>
    </row>
    <row r="35" spans="3:3" hidden="1">
      <c r="C35" s="15"/>
    </row>
    <row r="36" spans="3:3" hidden="1">
      <c r="C36" s="15"/>
    </row>
    <row r="37" spans="3:3" hidden="1">
      <c r="C37" s="15"/>
    </row>
    <row r="38" spans="3:3" hidden="1">
      <c r="C38" s="15"/>
    </row>
    <row r="39" spans="3:3" hidden="1">
      <c r="C39" s="15"/>
    </row>
    <row r="40" spans="3:3" hidden="1">
      <c r="C40" s="15"/>
    </row>
    <row r="41" spans="3:3" hidden="1">
      <c r="C41" s="15"/>
    </row>
    <row r="42" spans="3:3" hidden="1">
      <c r="C42" s="15"/>
    </row>
    <row r="43" spans="3:3" hidden="1">
      <c r="C43" s="15"/>
    </row>
    <row r="44" spans="3:3" hidden="1">
      <c r="C44" s="15"/>
    </row>
    <row r="45" spans="3:3" hidden="1">
      <c r="C45" s="15"/>
    </row>
    <row r="46" spans="3:3" hidden="1">
      <c r="C46" s="15"/>
    </row>
    <row r="47" spans="3:3" hidden="1">
      <c r="C47" s="15"/>
    </row>
    <row r="48" spans="3:3" hidden="1">
      <c r="C48" s="15"/>
    </row>
    <row r="49" spans="3:3" hidden="1">
      <c r="C49" s="15"/>
    </row>
    <row r="50" spans="3:3" hidden="1">
      <c r="C50" s="15"/>
    </row>
    <row r="51" spans="3:3" hidden="1">
      <c r="C51" s="15"/>
    </row>
    <row r="52" spans="3:3" hidden="1">
      <c r="C52" s="15"/>
    </row>
    <row r="53" spans="3:3" hidden="1">
      <c r="C53" s="15"/>
    </row>
    <row r="54" spans="3:3" hidden="1">
      <c r="C54" s="15"/>
    </row>
    <row r="55" spans="3:3" hidden="1">
      <c r="C55" s="15"/>
    </row>
    <row r="56" spans="3:3" hidden="1">
      <c r="C56" s="15"/>
    </row>
    <row r="57" spans="3:3" hidden="1">
      <c r="C57" s="15"/>
    </row>
    <row r="58" spans="3:3" hidden="1">
      <c r="C58" s="15"/>
    </row>
    <row r="59" spans="3:3" hidden="1">
      <c r="C59" s="15"/>
    </row>
    <row r="60" spans="3:3" hidden="1">
      <c r="C60" s="15"/>
    </row>
    <row r="61" spans="3:3" hidden="1">
      <c r="C61" s="15"/>
    </row>
    <row r="62" spans="3:3" hidden="1">
      <c r="C62" s="15"/>
    </row>
    <row r="63" spans="3:3" hidden="1">
      <c r="C63" s="15"/>
    </row>
    <row r="64" spans="3:3" hidden="1">
      <c r="C64" s="15"/>
    </row>
    <row r="65" spans="3:3" hidden="1">
      <c r="C65" s="15"/>
    </row>
    <row r="66" spans="3:3" hidden="1">
      <c r="C66" s="15"/>
    </row>
    <row r="67" spans="3:3" hidden="1">
      <c r="C67" s="15"/>
    </row>
    <row r="68" spans="3:3" hidden="1">
      <c r="C68" s="15"/>
    </row>
    <row r="69" spans="3:3" hidden="1">
      <c r="C69" s="15"/>
    </row>
    <row r="70" spans="3:3" hidden="1">
      <c r="C70" s="15"/>
    </row>
    <row r="71" spans="3:3" hidden="1">
      <c r="C71" s="15"/>
    </row>
    <row r="72" spans="3:3" hidden="1">
      <c r="C72" s="15"/>
    </row>
    <row r="73" spans="3:3" hidden="1">
      <c r="C73" s="15"/>
    </row>
    <row r="74" spans="3:3" hidden="1">
      <c r="C74" s="15"/>
    </row>
    <row r="75" spans="3:3" hidden="1">
      <c r="C75" s="15"/>
    </row>
    <row r="76" spans="3:3" hidden="1">
      <c r="C76" s="15"/>
    </row>
    <row r="77" spans="3:3" hidden="1">
      <c r="C77" s="15"/>
    </row>
    <row r="78" spans="3:3" hidden="1">
      <c r="C78" s="15"/>
    </row>
    <row r="79" spans="3:3" hidden="1">
      <c r="C79" s="15"/>
    </row>
    <row r="80" spans="3:3" hidden="1">
      <c r="C80" s="15"/>
    </row>
    <row r="81" spans="3:3" hidden="1">
      <c r="C81" s="15"/>
    </row>
    <row r="82" spans="3:3" hidden="1">
      <c r="C82" s="15"/>
    </row>
    <row r="83" spans="3:3" hidden="1">
      <c r="C83" s="15"/>
    </row>
    <row r="84" spans="3:3" hidden="1">
      <c r="C84" s="15"/>
    </row>
    <row r="85" spans="3:3" hidden="1">
      <c r="C85" s="15"/>
    </row>
    <row r="86" spans="3:3" hidden="1">
      <c r="C86" s="15"/>
    </row>
    <row r="87" spans="3:3" hidden="1">
      <c r="C87" s="15"/>
    </row>
    <row r="88" spans="3:3" hidden="1">
      <c r="C88" s="15"/>
    </row>
    <row r="89" spans="3:3" hidden="1">
      <c r="C89" s="15"/>
    </row>
    <row r="90" spans="3:3" hidden="1">
      <c r="C90" s="15"/>
    </row>
    <row r="91" spans="3:3" hidden="1">
      <c r="C91" s="15"/>
    </row>
    <row r="92" spans="3:3" hidden="1">
      <c r="C92" s="15"/>
    </row>
    <row r="93" spans="3:3" hidden="1">
      <c r="C93" s="15"/>
    </row>
    <row r="94" spans="3:3" hidden="1">
      <c r="C94" s="15"/>
    </row>
    <row r="95" spans="3:3" hidden="1">
      <c r="C95" s="15"/>
    </row>
    <row r="96" spans="3:3" hidden="1">
      <c r="C96" s="15"/>
    </row>
    <row r="97" spans="3:3" hidden="1">
      <c r="C97" s="15"/>
    </row>
    <row r="98" spans="3:3" hidden="1">
      <c r="C98" s="15"/>
    </row>
    <row r="99" spans="3:3" hidden="1">
      <c r="C99" s="15"/>
    </row>
    <row r="100" spans="3:3" hidden="1">
      <c r="C100" s="15"/>
    </row>
    <row r="101" spans="3:3" hidden="1">
      <c r="C101" s="15"/>
    </row>
    <row r="102" spans="3:3" hidden="1">
      <c r="C102" s="15"/>
    </row>
    <row r="103" spans="3:3" hidden="1">
      <c r="C103" s="15"/>
    </row>
    <row r="104" spans="3:3" hidden="1">
      <c r="C104" s="15"/>
    </row>
    <row r="105" spans="3:3" hidden="1">
      <c r="C105" s="15"/>
    </row>
    <row r="106" spans="3:3" hidden="1">
      <c r="C106" s="15"/>
    </row>
    <row r="107" spans="3:3" hidden="1">
      <c r="C107" s="15"/>
    </row>
    <row r="108" spans="3:3" hidden="1">
      <c r="C108" s="15"/>
    </row>
    <row r="109" spans="3:3" hidden="1">
      <c r="C109" s="15"/>
    </row>
    <row r="110" spans="3:3" hidden="1">
      <c r="C110" s="15"/>
    </row>
    <row r="111" spans="3:3" hidden="1">
      <c r="C111" s="15"/>
    </row>
    <row r="112" spans="3:3" hidden="1">
      <c r="C112" s="15"/>
    </row>
    <row r="113" spans="3:3" hidden="1">
      <c r="C113" s="15"/>
    </row>
    <row r="114" spans="3:3" hidden="1">
      <c r="C114" s="15"/>
    </row>
    <row r="115" spans="3:3" hidden="1">
      <c r="C115" s="15"/>
    </row>
    <row r="116" spans="3:3" hidden="1">
      <c r="C116" s="15"/>
    </row>
    <row r="117" spans="3:3" hidden="1">
      <c r="C117" s="15"/>
    </row>
    <row r="118" spans="3:3" hidden="1">
      <c r="C118" s="15"/>
    </row>
    <row r="119" spans="3:3" hidden="1">
      <c r="C119" s="15"/>
    </row>
    <row r="120" spans="3:3" hidden="1">
      <c r="C120" s="15"/>
    </row>
    <row r="121" spans="3:3" hidden="1">
      <c r="C121" s="15"/>
    </row>
    <row r="122" spans="3:3" hidden="1">
      <c r="C122" s="15"/>
    </row>
    <row r="123" spans="3:3" hidden="1">
      <c r="C123" s="15"/>
    </row>
    <row r="124" spans="3:3" hidden="1">
      <c r="C124" s="15"/>
    </row>
    <row r="125" spans="3:3" hidden="1">
      <c r="C125" s="15"/>
    </row>
    <row r="126" spans="3:3" hidden="1">
      <c r="C126" s="15"/>
    </row>
    <row r="127" spans="3:3" hidden="1">
      <c r="C127" s="15"/>
    </row>
    <row r="128" spans="3:3" hidden="1">
      <c r="C128" s="15"/>
    </row>
    <row r="129" spans="3:3" hidden="1">
      <c r="C129" s="15"/>
    </row>
    <row r="130" spans="3:3" hidden="1">
      <c r="C130" s="15"/>
    </row>
    <row r="131" spans="3:3" hidden="1">
      <c r="C131" s="15"/>
    </row>
    <row r="132" spans="3:3" hidden="1">
      <c r="C132" s="15"/>
    </row>
    <row r="133" spans="3:3" hidden="1">
      <c r="C133" s="15"/>
    </row>
    <row r="134" spans="3:3" hidden="1">
      <c r="C134" s="15"/>
    </row>
    <row r="135" spans="3:3" hidden="1">
      <c r="C135" s="15"/>
    </row>
    <row r="136" spans="3:3" hidden="1">
      <c r="C136" s="15"/>
    </row>
    <row r="137" spans="3:3" hidden="1">
      <c r="C137" s="15"/>
    </row>
    <row r="138" spans="3:3" hidden="1">
      <c r="C138" s="15"/>
    </row>
    <row r="139" spans="3:3" hidden="1">
      <c r="C139" s="15"/>
    </row>
    <row r="140" spans="3:3" hidden="1">
      <c r="C140" s="15"/>
    </row>
    <row r="141" spans="3:3" hidden="1">
      <c r="C141" s="15"/>
    </row>
    <row r="142" spans="3:3" hidden="1">
      <c r="C142" s="15"/>
    </row>
    <row r="143" spans="3:3" hidden="1">
      <c r="C143" s="15"/>
    </row>
    <row r="144" spans="3:3" hidden="1">
      <c r="C144" s="15"/>
    </row>
    <row r="145" spans="3:3" hidden="1">
      <c r="C145" s="15"/>
    </row>
    <row r="146" spans="3:3" hidden="1">
      <c r="C146" s="15"/>
    </row>
    <row r="147" spans="3:3" hidden="1">
      <c r="C147" s="15"/>
    </row>
    <row r="148" spans="3:3" hidden="1">
      <c r="C148" s="15"/>
    </row>
    <row r="149" spans="3:3" hidden="1">
      <c r="C149" s="15"/>
    </row>
    <row r="150" spans="3:3" hidden="1">
      <c r="C150" s="15"/>
    </row>
    <row r="151" spans="3:3" hidden="1">
      <c r="C151" s="15"/>
    </row>
    <row r="152" spans="3:3" hidden="1">
      <c r="C152" s="15"/>
    </row>
    <row r="153" spans="3:3" hidden="1">
      <c r="C153" s="15"/>
    </row>
    <row r="154" spans="3:3" hidden="1">
      <c r="C154" s="15"/>
    </row>
    <row r="155" spans="3:3" hidden="1">
      <c r="C155" s="15"/>
    </row>
    <row r="156" spans="3:3" hidden="1">
      <c r="C156" s="15"/>
    </row>
    <row r="157" spans="3:3" hidden="1">
      <c r="C157" s="15"/>
    </row>
    <row r="158" spans="3:3" hidden="1">
      <c r="C158" s="15"/>
    </row>
    <row r="159" spans="3:3" hidden="1">
      <c r="C159" s="15"/>
    </row>
    <row r="160" spans="3:3" hidden="1">
      <c r="C160" s="15"/>
    </row>
    <row r="161" spans="3:3" hidden="1">
      <c r="C161" s="15"/>
    </row>
    <row r="162" spans="3:3" hidden="1">
      <c r="C162" s="15"/>
    </row>
    <row r="163" spans="3:3" hidden="1">
      <c r="C163" s="15"/>
    </row>
    <row r="164" spans="3:3" hidden="1">
      <c r="C164" s="15"/>
    </row>
    <row r="165" spans="3:3" hidden="1">
      <c r="C165" s="15"/>
    </row>
    <row r="166" spans="3:3" hidden="1">
      <c r="C166" s="15"/>
    </row>
    <row r="167" spans="3:3" hidden="1">
      <c r="C167" s="15"/>
    </row>
    <row r="168" spans="3:3" hidden="1">
      <c r="C168" s="15"/>
    </row>
    <row r="169" spans="3:3" hidden="1">
      <c r="C169" s="15"/>
    </row>
    <row r="170" spans="3:3" hidden="1">
      <c r="C170" s="15"/>
    </row>
    <row r="171" spans="3:3" hidden="1">
      <c r="C171" s="15"/>
    </row>
    <row r="172" spans="3:3" hidden="1">
      <c r="C172" s="15"/>
    </row>
    <row r="173" spans="3:3" hidden="1">
      <c r="C173" s="15"/>
    </row>
    <row r="174" spans="3:3" hidden="1">
      <c r="C174" s="15"/>
    </row>
    <row r="175" spans="3:3" hidden="1">
      <c r="C175" s="15"/>
    </row>
    <row r="176" spans="3:3" hidden="1">
      <c r="C176" s="15"/>
    </row>
    <row r="177" spans="3:3" hidden="1">
      <c r="C177" s="15"/>
    </row>
    <row r="178" spans="3:3" hidden="1">
      <c r="C178" s="15"/>
    </row>
    <row r="179" spans="3:3" hidden="1">
      <c r="C179" s="15"/>
    </row>
    <row r="180" spans="3:3" hidden="1">
      <c r="C180" s="15"/>
    </row>
    <row r="181" spans="3:3" hidden="1">
      <c r="C181" s="15"/>
    </row>
    <row r="182" spans="3:3" hidden="1">
      <c r="C182" s="15"/>
    </row>
    <row r="183" spans="3:3" hidden="1">
      <c r="C183" s="15"/>
    </row>
    <row r="184" spans="3:3" hidden="1">
      <c r="C184" s="15"/>
    </row>
    <row r="185" spans="3:3" hidden="1">
      <c r="C185" s="15"/>
    </row>
    <row r="186" spans="3:3" hidden="1">
      <c r="C186" s="15"/>
    </row>
    <row r="187" spans="3:3" hidden="1">
      <c r="C187" s="15"/>
    </row>
    <row r="188" spans="3:3" hidden="1">
      <c r="C188" s="15"/>
    </row>
    <row r="189" spans="3:3" hidden="1">
      <c r="C189" s="15"/>
    </row>
    <row r="190" spans="3:3" hidden="1">
      <c r="C190" s="15"/>
    </row>
    <row r="191" spans="3:3" hidden="1">
      <c r="C191" s="15"/>
    </row>
    <row r="192" spans="3:3" hidden="1">
      <c r="C192" s="15"/>
    </row>
    <row r="193" spans="3:3" hidden="1">
      <c r="C193" s="15"/>
    </row>
    <row r="194" spans="3:3" hidden="1">
      <c r="C194" s="15"/>
    </row>
    <row r="195" spans="3:3" hidden="1">
      <c r="C195" s="15"/>
    </row>
    <row r="196" spans="3:3" hidden="1">
      <c r="C196" s="15"/>
    </row>
    <row r="197" spans="3:3" hidden="1">
      <c r="C197" s="15"/>
    </row>
    <row r="198" spans="3:3" hidden="1">
      <c r="C198" s="15"/>
    </row>
    <row r="199" spans="3:3" hidden="1">
      <c r="C199" s="15"/>
    </row>
    <row r="200" spans="3:3" hidden="1">
      <c r="C200" s="15"/>
    </row>
    <row r="201" spans="3:3" hidden="1">
      <c r="C201" s="15"/>
    </row>
    <row r="202" spans="3:3" hidden="1">
      <c r="C202" s="15"/>
    </row>
    <row r="203" spans="3:3" hidden="1">
      <c r="C203" s="15"/>
    </row>
    <row r="204" spans="3:3" hidden="1">
      <c r="C204" s="15"/>
    </row>
    <row r="205" spans="3:3" hidden="1">
      <c r="C205" s="15"/>
    </row>
    <row r="206" spans="3:3" hidden="1">
      <c r="C206" s="15"/>
    </row>
    <row r="207" spans="3:3" hidden="1">
      <c r="C207" s="15"/>
    </row>
    <row r="208" spans="3:3" hidden="1">
      <c r="C208" s="15"/>
    </row>
    <row r="209" spans="3:3" hidden="1">
      <c r="C209" s="15"/>
    </row>
    <row r="210" spans="3:3" hidden="1">
      <c r="C210" s="15"/>
    </row>
    <row r="211" spans="3:3" hidden="1">
      <c r="C211" s="15"/>
    </row>
    <row r="212" spans="3:3" hidden="1">
      <c r="C212" s="15"/>
    </row>
    <row r="213" spans="3:3" hidden="1">
      <c r="C213" s="15"/>
    </row>
    <row r="214" spans="3:3" hidden="1">
      <c r="C214" s="15"/>
    </row>
    <row r="215" spans="3:3" hidden="1">
      <c r="C215" s="15"/>
    </row>
    <row r="216" spans="3:3" hidden="1">
      <c r="C216" s="15"/>
    </row>
    <row r="217" spans="3:3" hidden="1">
      <c r="C217" s="15"/>
    </row>
    <row r="218" spans="3:3" hidden="1">
      <c r="C218" s="15"/>
    </row>
    <row r="219" spans="3:3" hidden="1">
      <c r="C219" s="15"/>
    </row>
    <row r="220" spans="3:3" hidden="1">
      <c r="C220" s="15"/>
    </row>
    <row r="221" spans="3:3" hidden="1">
      <c r="C221" s="15"/>
    </row>
    <row r="222" spans="3:3" hidden="1">
      <c r="C222" s="15"/>
    </row>
    <row r="223" spans="3:3" hidden="1">
      <c r="C223" s="15"/>
    </row>
    <row r="224" spans="3:3" hidden="1">
      <c r="C224" s="15"/>
    </row>
    <row r="225" spans="3:3" hidden="1">
      <c r="C225" s="15"/>
    </row>
    <row r="226" spans="3:3" hidden="1">
      <c r="C226" s="15"/>
    </row>
    <row r="227" spans="3:3" hidden="1">
      <c r="C227" s="15"/>
    </row>
    <row r="228" spans="3:3" hidden="1">
      <c r="C228" s="15"/>
    </row>
    <row r="229" spans="3:3" hidden="1">
      <c r="C229" s="15"/>
    </row>
    <row r="230" spans="3:3" hidden="1">
      <c r="C230" s="15"/>
    </row>
    <row r="231" spans="3:3" hidden="1">
      <c r="C231" s="15"/>
    </row>
    <row r="232" spans="3:3" hidden="1">
      <c r="C232" s="15"/>
    </row>
    <row r="233" spans="3:3" hidden="1">
      <c r="C233" s="15"/>
    </row>
    <row r="234" spans="3:3" hidden="1">
      <c r="C234" s="15"/>
    </row>
    <row r="235" spans="3:3" hidden="1">
      <c r="C235" s="15"/>
    </row>
    <row r="236" spans="3:3" hidden="1">
      <c r="C236" s="15"/>
    </row>
    <row r="237" spans="3:3" hidden="1">
      <c r="C237" s="15"/>
    </row>
    <row r="238" spans="3:3" hidden="1">
      <c r="C238" s="15"/>
    </row>
    <row r="239" spans="3:3" hidden="1">
      <c r="C239" s="15"/>
    </row>
    <row r="240" spans="3:3" hidden="1">
      <c r="C240" s="15"/>
    </row>
    <row r="241" spans="3:3" hidden="1">
      <c r="C241" s="15"/>
    </row>
    <row r="242" spans="3:3" hidden="1">
      <c r="C242" s="15"/>
    </row>
    <row r="243" spans="3:3" hidden="1">
      <c r="C243" s="15"/>
    </row>
    <row r="244" spans="3:3" hidden="1">
      <c r="C244" s="15"/>
    </row>
    <row r="245" spans="3:3" hidden="1">
      <c r="C245" s="15"/>
    </row>
    <row r="246" spans="3:3" hidden="1">
      <c r="C246" s="15"/>
    </row>
    <row r="247" spans="3:3" hidden="1">
      <c r="C247" s="15"/>
    </row>
    <row r="248" spans="3:3" hidden="1">
      <c r="C248" s="15"/>
    </row>
    <row r="249" spans="3:3" hidden="1">
      <c r="C249" s="15"/>
    </row>
    <row r="250" spans="3:3" hidden="1">
      <c r="C250" s="15"/>
    </row>
    <row r="251" spans="3:3" hidden="1">
      <c r="C251" s="15"/>
    </row>
    <row r="252" spans="3:3" hidden="1">
      <c r="C252" s="15"/>
    </row>
    <row r="253" spans="3:3" hidden="1">
      <c r="C253" s="15"/>
    </row>
    <row r="254" spans="3:3" hidden="1">
      <c r="C254" s="15"/>
    </row>
    <row r="255" spans="3:3" hidden="1">
      <c r="C255" s="15"/>
    </row>
    <row r="256" spans="3:3" hidden="1">
      <c r="C256" s="15"/>
    </row>
    <row r="257" spans="3:3" hidden="1">
      <c r="C257" s="15"/>
    </row>
    <row r="258" spans="3:3" hidden="1">
      <c r="C258" s="15"/>
    </row>
    <row r="259" spans="3:3" hidden="1">
      <c r="C259" s="15"/>
    </row>
    <row r="260" spans="3:3" hidden="1">
      <c r="C260" s="15"/>
    </row>
    <row r="261" spans="3:3" hidden="1">
      <c r="C261" s="15"/>
    </row>
    <row r="262" spans="3:3" hidden="1">
      <c r="C262" s="15"/>
    </row>
    <row r="263" spans="3:3" hidden="1">
      <c r="C263" s="15"/>
    </row>
    <row r="264" spans="3:3" hidden="1">
      <c r="C264" s="15"/>
    </row>
    <row r="265" spans="3:3" hidden="1">
      <c r="C265" s="15"/>
    </row>
    <row r="266" spans="3:3" hidden="1">
      <c r="C266" s="15"/>
    </row>
    <row r="267" spans="3:3" hidden="1">
      <c r="C267" s="15"/>
    </row>
    <row r="268" spans="3:3" hidden="1">
      <c r="C268" s="15"/>
    </row>
    <row r="269" spans="3:3" hidden="1">
      <c r="C269" s="15"/>
    </row>
    <row r="270" spans="3:3" hidden="1">
      <c r="C270" s="15"/>
    </row>
    <row r="271" spans="3:3" hidden="1">
      <c r="C271" s="15"/>
    </row>
    <row r="272" spans="3:3" hidden="1">
      <c r="C272" s="15"/>
    </row>
    <row r="273" spans="3:3" hidden="1">
      <c r="C273" s="15"/>
    </row>
    <row r="274" spans="3:3" hidden="1">
      <c r="C274" s="15"/>
    </row>
    <row r="275" spans="3:3" hidden="1">
      <c r="C275" s="15"/>
    </row>
    <row r="276" spans="3:3" hidden="1">
      <c r="C276" s="15"/>
    </row>
    <row r="277" spans="3:3" hidden="1">
      <c r="C277" s="15"/>
    </row>
    <row r="278" spans="3:3" hidden="1">
      <c r="C278" s="15"/>
    </row>
    <row r="279" spans="3:3" hidden="1">
      <c r="C279" s="15"/>
    </row>
    <row r="280" spans="3:3" hidden="1">
      <c r="C280" s="15"/>
    </row>
    <row r="281" spans="3:3" hidden="1">
      <c r="C281" s="15"/>
    </row>
    <row r="282" spans="3:3" hidden="1">
      <c r="C282" s="15"/>
    </row>
    <row r="283" spans="3:3" hidden="1">
      <c r="C283" s="15"/>
    </row>
    <row r="284" spans="3:3" hidden="1">
      <c r="C284" s="15"/>
    </row>
    <row r="285" spans="3:3" hidden="1">
      <c r="C285" s="15"/>
    </row>
    <row r="286" spans="3:3" hidden="1">
      <c r="C286" s="15"/>
    </row>
    <row r="287" spans="3:3" hidden="1">
      <c r="C287" s="15"/>
    </row>
    <row r="288" spans="3:3" hidden="1">
      <c r="C288" s="15"/>
    </row>
    <row r="289" spans="3:3" hidden="1">
      <c r="C289" s="15"/>
    </row>
    <row r="290" spans="3:3" hidden="1">
      <c r="C290" s="15"/>
    </row>
    <row r="291" spans="3:3" hidden="1">
      <c r="C291" s="15"/>
    </row>
    <row r="292" spans="3:3" hidden="1">
      <c r="C292" s="15"/>
    </row>
    <row r="293" spans="3:3" hidden="1">
      <c r="C293" s="15"/>
    </row>
    <row r="294" spans="3:3" hidden="1">
      <c r="C294" s="15"/>
    </row>
    <row r="295" spans="3:3" hidden="1">
      <c r="C295" s="15"/>
    </row>
    <row r="296" spans="3:3" hidden="1">
      <c r="C296" s="15"/>
    </row>
    <row r="297" spans="3:3" hidden="1">
      <c r="C297" s="15"/>
    </row>
    <row r="298" spans="3:3" hidden="1">
      <c r="C298" s="15"/>
    </row>
    <row r="299" spans="3:3" hidden="1">
      <c r="C299" s="15"/>
    </row>
    <row r="300" spans="3:3" hidden="1">
      <c r="C300" s="15"/>
    </row>
    <row r="301" spans="3:3" hidden="1">
      <c r="C301" s="15"/>
    </row>
    <row r="302" spans="3:3" hidden="1">
      <c r="C302" s="15"/>
    </row>
    <row r="303" spans="3:3" hidden="1">
      <c r="C303" s="15"/>
    </row>
    <row r="304" spans="3:3" hidden="1">
      <c r="C304" s="15"/>
    </row>
    <row r="305" spans="3:3" hidden="1">
      <c r="C305" s="15"/>
    </row>
    <row r="306" spans="3:3" hidden="1">
      <c r="C306" s="15"/>
    </row>
    <row r="307" spans="3:3" hidden="1">
      <c r="C307" s="15"/>
    </row>
    <row r="308" spans="3:3" hidden="1">
      <c r="C308" s="15"/>
    </row>
    <row r="309" spans="3:3" hidden="1">
      <c r="C309" s="15"/>
    </row>
    <row r="310" spans="3:3" hidden="1">
      <c r="C310" s="15"/>
    </row>
    <row r="311" spans="3:3" hidden="1">
      <c r="C311" s="15"/>
    </row>
    <row r="312" spans="3:3" hidden="1">
      <c r="C312" s="15"/>
    </row>
    <row r="313" spans="3:3" hidden="1">
      <c r="C313" s="15"/>
    </row>
    <row r="314" spans="3:3" hidden="1">
      <c r="C314" s="15"/>
    </row>
    <row r="315" spans="3:3" hidden="1">
      <c r="C315" s="15"/>
    </row>
    <row r="316" spans="3:3" hidden="1">
      <c r="C316" s="15"/>
    </row>
    <row r="317" spans="3:3" hidden="1">
      <c r="C317" s="15"/>
    </row>
    <row r="318" spans="3:3" hidden="1">
      <c r="C318" s="15"/>
    </row>
    <row r="319" spans="3:3" hidden="1">
      <c r="C319" s="15"/>
    </row>
    <row r="320" spans="3:3" hidden="1">
      <c r="C320" s="15"/>
    </row>
    <row r="321" spans="3:3" hidden="1">
      <c r="C321" s="15"/>
    </row>
    <row r="322" spans="3:3" hidden="1">
      <c r="C322" s="15"/>
    </row>
    <row r="323" spans="3:3" hidden="1">
      <c r="C323" s="15"/>
    </row>
    <row r="324" spans="3:3" hidden="1">
      <c r="C324" s="15"/>
    </row>
    <row r="325" spans="3:3" hidden="1">
      <c r="C325" s="15"/>
    </row>
    <row r="326" spans="3:3" hidden="1">
      <c r="C326" s="15"/>
    </row>
    <row r="327" spans="3:3" hidden="1">
      <c r="C327" s="15"/>
    </row>
    <row r="328" spans="3:3" hidden="1">
      <c r="C328" s="15"/>
    </row>
    <row r="329" spans="3:3" hidden="1">
      <c r="C329" s="15"/>
    </row>
    <row r="330" spans="3:3" hidden="1">
      <c r="C330" s="15"/>
    </row>
    <row r="331" spans="3:3" hidden="1">
      <c r="C331" s="15"/>
    </row>
    <row r="332" spans="3:3" hidden="1">
      <c r="C332" s="15"/>
    </row>
    <row r="333" spans="3:3" hidden="1">
      <c r="C333" s="15"/>
    </row>
    <row r="334" spans="3:3" hidden="1">
      <c r="C334" s="15"/>
    </row>
    <row r="335" spans="3:3" hidden="1">
      <c r="C335" s="15"/>
    </row>
    <row r="336" spans="3:3" hidden="1">
      <c r="C336" s="15"/>
    </row>
    <row r="337" spans="3:3" hidden="1">
      <c r="C337" s="15"/>
    </row>
    <row r="338" spans="3:3" hidden="1">
      <c r="C338" s="15"/>
    </row>
    <row r="339" spans="3:3" hidden="1">
      <c r="C339" s="15"/>
    </row>
    <row r="340" spans="3:3" hidden="1">
      <c r="C340" s="15"/>
    </row>
    <row r="341" spans="3:3" hidden="1">
      <c r="C341" s="15"/>
    </row>
    <row r="342" spans="3:3" hidden="1">
      <c r="C342" s="15"/>
    </row>
    <row r="343" spans="3:3" hidden="1">
      <c r="C343" s="15"/>
    </row>
    <row r="344" spans="3:3" hidden="1">
      <c r="C344" s="15"/>
    </row>
    <row r="345" spans="3:3" hidden="1">
      <c r="C345" s="15"/>
    </row>
    <row r="346" spans="3:3" hidden="1">
      <c r="C346" s="15"/>
    </row>
    <row r="347" spans="3:3" hidden="1">
      <c r="C347" s="15"/>
    </row>
    <row r="348" spans="3:3" hidden="1">
      <c r="C348" s="15"/>
    </row>
    <row r="349" spans="3:3" hidden="1">
      <c r="C349" s="15"/>
    </row>
    <row r="350" spans="3:3" hidden="1">
      <c r="C350" s="15"/>
    </row>
    <row r="351" spans="3:3" hidden="1">
      <c r="C351" s="15"/>
    </row>
    <row r="352" spans="3:3" hidden="1">
      <c r="C352" s="15"/>
    </row>
    <row r="353" spans="3:3" hidden="1">
      <c r="C353" s="15"/>
    </row>
    <row r="354" spans="3:3" hidden="1">
      <c r="C354" s="15"/>
    </row>
    <row r="355" spans="3:3" hidden="1">
      <c r="C355" s="15"/>
    </row>
    <row r="356" spans="3:3" hidden="1">
      <c r="C356" s="15"/>
    </row>
    <row r="357" spans="3:3" hidden="1">
      <c r="C357" s="15"/>
    </row>
    <row r="358" spans="3:3" hidden="1">
      <c r="C358" s="15"/>
    </row>
    <row r="359" spans="3:3" hidden="1">
      <c r="C359" s="15"/>
    </row>
    <row r="360" spans="3:3" hidden="1">
      <c r="C360" s="15"/>
    </row>
    <row r="361" spans="3:3" hidden="1">
      <c r="C361" s="15"/>
    </row>
    <row r="362" spans="3:3" hidden="1">
      <c r="C362" s="15"/>
    </row>
    <row r="363" spans="3:3" hidden="1">
      <c r="C363" s="15"/>
    </row>
    <row r="364" spans="3:3" hidden="1">
      <c r="C364" s="15"/>
    </row>
    <row r="365" spans="3:3" hidden="1">
      <c r="C365" s="15"/>
    </row>
    <row r="366" spans="3:3" hidden="1">
      <c r="C366" s="15"/>
    </row>
    <row r="367" spans="3:3" hidden="1">
      <c r="C367" s="15"/>
    </row>
    <row r="368" spans="3:3" hidden="1">
      <c r="C368" s="15"/>
    </row>
    <row r="369" spans="3:3" hidden="1">
      <c r="C369" s="15"/>
    </row>
    <row r="370" spans="3:3" hidden="1">
      <c r="C370" s="15"/>
    </row>
    <row r="371" spans="3:3" hidden="1">
      <c r="C371" s="15"/>
    </row>
    <row r="372" spans="3:3" hidden="1">
      <c r="C372" s="15"/>
    </row>
    <row r="373" spans="3:3" hidden="1">
      <c r="C373" s="15"/>
    </row>
    <row r="374" spans="3:3" hidden="1">
      <c r="C374" s="15"/>
    </row>
    <row r="375" spans="3:3" hidden="1">
      <c r="C375" s="15"/>
    </row>
    <row r="376" spans="3:3" hidden="1">
      <c r="C376" s="15"/>
    </row>
    <row r="377" spans="3:3" hidden="1">
      <c r="C377" s="15"/>
    </row>
    <row r="378" spans="3:3" hidden="1">
      <c r="C378" s="15"/>
    </row>
    <row r="379" spans="3:3" hidden="1">
      <c r="C379" s="15"/>
    </row>
    <row r="380" spans="3:3" hidden="1">
      <c r="C380" s="15"/>
    </row>
    <row r="381" spans="3:3" hidden="1">
      <c r="C381" s="15"/>
    </row>
    <row r="382" spans="3:3" hidden="1">
      <c r="C382" s="15"/>
    </row>
    <row r="383" spans="3:3" hidden="1">
      <c r="C383" s="15"/>
    </row>
    <row r="384" spans="3:3" hidden="1">
      <c r="C384" s="15"/>
    </row>
    <row r="385" spans="3:3" hidden="1">
      <c r="C385" s="15"/>
    </row>
    <row r="386" spans="3:3" hidden="1">
      <c r="C386" s="15"/>
    </row>
    <row r="387" spans="3:3" hidden="1">
      <c r="C387" s="15"/>
    </row>
    <row r="388" spans="3:3" hidden="1">
      <c r="C388" s="15"/>
    </row>
    <row r="389" spans="3:3" hidden="1">
      <c r="C389" s="15"/>
    </row>
    <row r="390" spans="3:3" hidden="1">
      <c r="C390" s="15"/>
    </row>
    <row r="391" spans="3:3" hidden="1">
      <c r="C391" s="15"/>
    </row>
    <row r="392" spans="3:3" hidden="1">
      <c r="C392" s="15"/>
    </row>
    <row r="393" spans="3:3" hidden="1">
      <c r="C393" s="15"/>
    </row>
    <row r="394" spans="3:3" hidden="1">
      <c r="C394" s="15"/>
    </row>
    <row r="395" spans="3:3" hidden="1">
      <c r="C395" s="15"/>
    </row>
    <row r="396" spans="3:3" hidden="1">
      <c r="C396" s="15"/>
    </row>
    <row r="397" spans="3:3" hidden="1">
      <c r="C397" s="15"/>
    </row>
    <row r="398" spans="3:3" hidden="1">
      <c r="C398" s="15"/>
    </row>
    <row r="399" spans="3:3" hidden="1">
      <c r="C399" s="15"/>
    </row>
    <row r="400" spans="3:3" hidden="1">
      <c r="C400" s="15"/>
    </row>
    <row r="401" spans="3:3" hidden="1">
      <c r="C401" s="15"/>
    </row>
    <row r="402" spans="3:3" hidden="1">
      <c r="C402" s="15"/>
    </row>
    <row r="403" spans="3:3" hidden="1">
      <c r="C403" s="15"/>
    </row>
    <row r="404" spans="3:3" hidden="1">
      <c r="C404" s="15"/>
    </row>
    <row r="405" spans="3:3" hidden="1">
      <c r="C405" s="15"/>
    </row>
    <row r="406" spans="3:3" hidden="1">
      <c r="C406" s="15"/>
    </row>
    <row r="407" spans="3:3" hidden="1">
      <c r="C407" s="15"/>
    </row>
    <row r="408" spans="3:3" hidden="1">
      <c r="C408" s="15"/>
    </row>
    <row r="409" spans="3:3" hidden="1">
      <c r="C409" s="15"/>
    </row>
    <row r="410" spans="3:3" hidden="1">
      <c r="C410" s="15"/>
    </row>
    <row r="411" spans="3:3" hidden="1">
      <c r="C411" s="15"/>
    </row>
    <row r="412" spans="3:3" hidden="1">
      <c r="C412" s="15"/>
    </row>
    <row r="413" spans="3:3" hidden="1">
      <c r="C413" s="15"/>
    </row>
    <row r="414" spans="3:3" hidden="1">
      <c r="C414" s="15"/>
    </row>
    <row r="415" spans="3:3" hidden="1">
      <c r="C415" s="15"/>
    </row>
    <row r="416" spans="3:3" hidden="1">
      <c r="C416" s="15"/>
    </row>
    <row r="417" spans="3:3" hidden="1">
      <c r="C417" s="15"/>
    </row>
    <row r="418" spans="3:3" hidden="1">
      <c r="C418" s="15"/>
    </row>
    <row r="419" spans="3:3" hidden="1">
      <c r="C419" s="15"/>
    </row>
    <row r="420" spans="3:3" hidden="1">
      <c r="C420" s="15"/>
    </row>
    <row r="421" spans="3:3" hidden="1">
      <c r="C421" s="15"/>
    </row>
    <row r="422" spans="3:3" hidden="1">
      <c r="C422" s="15"/>
    </row>
    <row r="423" spans="3:3" hidden="1">
      <c r="C423" s="15"/>
    </row>
    <row r="424" spans="3:3" hidden="1">
      <c r="C424" s="15"/>
    </row>
    <row r="425" spans="3:3" hidden="1">
      <c r="C425" s="15"/>
    </row>
    <row r="426" spans="3:3" hidden="1">
      <c r="C426" s="15"/>
    </row>
    <row r="427" spans="3:3" hidden="1">
      <c r="C427" s="15"/>
    </row>
    <row r="428" spans="3:3" hidden="1">
      <c r="C428" s="15"/>
    </row>
    <row r="429" spans="3:3" hidden="1">
      <c r="C429" s="15"/>
    </row>
    <row r="430" spans="3:3" hidden="1">
      <c r="C430" s="15"/>
    </row>
    <row r="431" spans="3:3" hidden="1">
      <c r="C431" s="15"/>
    </row>
    <row r="432" spans="3:3" hidden="1">
      <c r="C432" s="15"/>
    </row>
    <row r="433" spans="3:3" hidden="1">
      <c r="C433" s="15"/>
    </row>
    <row r="434" spans="3:3" hidden="1">
      <c r="C434" s="15"/>
    </row>
    <row r="435" spans="3:3" hidden="1">
      <c r="C435" s="15"/>
    </row>
    <row r="436" spans="3:3" hidden="1">
      <c r="C436" s="15"/>
    </row>
    <row r="437" spans="3:3" hidden="1">
      <c r="C437" s="15"/>
    </row>
    <row r="438" spans="3:3" hidden="1">
      <c r="C438" s="15"/>
    </row>
    <row r="439" spans="3:3" hidden="1">
      <c r="C439" s="15"/>
    </row>
    <row r="440" spans="3:3" hidden="1">
      <c r="C440" s="15"/>
    </row>
    <row r="441" spans="3:3" hidden="1">
      <c r="C441" s="15"/>
    </row>
    <row r="442" spans="3:3" hidden="1">
      <c r="C442" s="15"/>
    </row>
    <row r="443" spans="3:3" hidden="1">
      <c r="C443" s="15"/>
    </row>
    <row r="444" spans="3:3" hidden="1">
      <c r="C444" s="15"/>
    </row>
    <row r="445" spans="3:3" hidden="1">
      <c r="C445" s="15"/>
    </row>
    <row r="446" spans="3:3" hidden="1">
      <c r="C446" s="15"/>
    </row>
    <row r="447" spans="3:3" hidden="1">
      <c r="C447" s="15"/>
    </row>
    <row r="448" spans="3:3" hidden="1">
      <c r="C448" s="15"/>
    </row>
    <row r="449" spans="3:3" hidden="1">
      <c r="C449" s="15"/>
    </row>
    <row r="450" spans="3:3" hidden="1">
      <c r="C450" s="15"/>
    </row>
    <row r="451" spans="3:3" hidden="1">
      <c r="C451" s="15"/>
    </row>
    <row r="452" spans="3:3" hidden="1">
      <c r="C452" s="15"/>
    </row>
    <row r="453" spans="3:3" hidden="1">
      <c r="C453" s="15"/>
    </row>
    <row r="454" spans="3:3" hidden="1">
      <c r="C454" s="15"/>
    </row>
    <row r="455" spans="3:3" hidden="1">
      <c r="C455" s="15"/>
    </row>
    <row r="456" spans="3:3" hidden="1">
      <c r="C456" s="15"/>
    </row>
    <row r="457" spans="3:3" hidden="1">
      <c r="C457" s="15"/>
    </row>
    <row r="458" spans="3:3" hidden="1">
      <c r="C458" s="15"/>
    </row>
    <row r="459" spans="3:3" hidden="1">
      <c r="C459" s="15"/>
    </row>
    <row r="460" spans="3:3" hidden="1">
      <c r="C460" s="15"/>
    </row>
    <row r="461" spans="3:3" hidden="1">
      <c r="C461" s="15"/>
    </row>
    <row r="462" spans="3:3" hidden="1">
      <c r="C462" s="15"/>
    </row>
    <row r="463" spans="3:3" hidden="1">
      <c r="C463" s="15"/>
    </row>
    <row r="464" spans="3:3" hidden="1">
      <c r="C464" s="15"/>
    </row>
    <row r="465" spans="3:3" hidden="1">
      <c r="C465" s="15"/>
    </row>
    <row r="466" spans="3:3" hidden="1">
      <c r="C466" s="15"/>
    </row>
    <row r="467" spans="3:3" hidden="1">
      <c r="C467" s="15"/>
    </row>
    <row r="468" spans="3:3" hidden="1">
      <c r="C468" s="15"/>
    </row>
    <row r="469" spans="3:3" hidden="1">
      <c r="C469" s="15"/>
    </row>
    <row r="470" spans="3:3" hidden="1">
      <c r="C470" s="15"/>
    </row>
    <row r="471" spans="3:3" hidden="1">
      <c r="C471" s="15"/>
    </row>
    <row r="472" spans="3:3" hidden="1">
      <c r="C472" s="15"/>
    </row>
    <row r="473" spans="3:3" hidden="1">
      <c r="C473" s="15"/>
    </row>
    <row r="474" spans="3:3" hidden="1">
      <c r="C474" s="15"/>
    </row>
    <row r="475" spans="3:3" hidden="1">
      <c r="C475" s="15"/>
    </row>
    <row r="476" spans="3:3" hidden="1">
      <c r="C476" s="15"/>
    </row>
    <row r="477" spans="3:3" hidden="1">
      <c r="C477" s="15"/>
    </row>
    <row r="478" spans="3:3" hidden="1">
      <c r="C478" s="15"/>
    </row>
    <row r="479" spans="3:3" hidden="1">
      <c r="C479" s="15"/>
    </row>
    <row r="480" spans="3:3" hidden="1">
      <c r="C480" s="15"/>
    </row>
    <row r="481" spans="3:3" hidden="1">
      <c r="C481" s="15"/>
    </row>
    <row r="482" spans="3:3" hidden="1">
      <c r="C482" s="15"/>
    </row>
    <row r="483" spans="3:3" hidden="1">
      <c r="C483" s="15"/>
    </row>
    <row r="484" spans="3:3" hidden="1">
      <c r="C484" s="15"/>
    </row>
    <row r="485" spans="3:3" hidden="1">
      <c r="C485" s="15"/>
    </row>
    <row r="486" spans="3:3" hidden="1">
      <c r="C486" s="15"/>
    </row>
    <row r="487" spans="3:3" hidden="1">
      <c r="C487" s="15"/>
    </row>
    <row r="488" spans="3:3" hidden="1">
      <c r="C488" s="15"/>
    </row>
    <row r="489" spans="3:3" hidden="1">
      <c r="C489" s="15"/>
    </row>
    <row r="490" spans="3:3" hidden="1">
      <c r="C490" s="15"/>
    </row>
    <row r="491" spans="3:3" hidden="1">
      <c r="C491" s="15"/>
    </row>
    <row r="492" spans="3:3" hidden="1">
      <c r="C492" s="15"/>
    </row>
    <row r="493" spans="3:3" hidden="1">
      <c r="C493" s="15"/>
    </row>
    <row r="494" spans="3:3" hidden="1">
      <c r="C494" s="15"/>
    </row>
    <row r="495" spans="3:3" hidden="1">
      <c r="C495" s="15"/>
    </row>
    <row r="496" spans="3:3" hidden="1">
      <c r="C496" s="15"/>
    </row>
    <row r="497" spans="3:3" hidden="1">
      <c r="C497" s="15"/>
    </row>
    <row r="498" spans="3:3" hidden="1">
      <c r="C498" s="15"/>
    </row>
    <row r="499" spans="3:3" hidden="1">
      <c r="C499" s="15"/>
    </row>
    <row r="500" spans="3:3" hidden="1">
      <c r="C500" s="15"/>
    </row>
    <row r="501" spans="3:3" hidden="1">
      <c r="C501" s="15"/>
    </row>
    <row r="502" spans="3:3" hidden="1">
      <c r="C502" s="15"/>
    </row>
    <row r="503" spans="3:3" hidden="1">
      <c r="C503" s="15"/>
    </row>
    <row r="504" spans="3:3" hidden="1">
      <c r="C504" s="15"/>
    </row>
    <row r="505" spans="3:3" hidden="1">
      <c r="C505" s="15"/>
    </row>
    <row r="506" spans="3:3" hidden="1">
      <c r="C506" s="15"/>
    </row>
    <row r="507" spans="3:3" hidden="1">
      <c r="C507" s="15"/>
    </row>
    <row r="508" spans="3:3" hidden="1">
      <c r="C508" s="15"/>
    </row>
    <row r="509" spans="3:3" hidden="1">
      <c r="C509" s="15"/>
    </row>
    <row r="510" spans="3:3" hidden="1">
      <c r="C510" s="15"/>
    </row>
    <row r="511" spans="3:3" hidden="1">
      <c r="C511" s="15"/>
    </row>
    <row r="512" spans="3:3" hidden="1">
      <c r="C512" s="15"/>
    </row>
    <row r="513" spans="3:3" hidden="1">
      <c r="C513" s="15"/>
    </row>
    <row r="514" spans="3:3" hidden="1">
      <c r="C514" s="15"/>
    </row>
    <row r="515" spans="3:3" hidden="1">
      <c r="C515" s="15"/>
    </row>
    <row r="516" spans="3:3" hidden="1">
      <c r="C516" s="15"/>
    </row>
    <row r="517" spans="3:3" hidden="1">
      <c r="C517" s="15"/>
    </row>
    <row r="518" spans="3:3" hidden="1">
      <c r="C518" s="15"/>
    </row>
    <row r="519" spans="3:3" hidden="1">
      <c r="C519" s="15"/>
    </row>
    <row r="520" spans="3:3" hidden="1">
      <c r="C520" s="15"/>
    </row>
    <row r="521" spans="3:3" hidden="1">
      <c r="C521" s="15"/>
    </row>
    <row r="522" spans="3:3" hidden="1">
      <c r="C522" s="15"/>
    </row>
    <row r="523" spans="3:3" hidden="1">
      <c r="C523" s="15"/>
    </row>
    <row r="524" spans="3:3" hidden="1">
      <c r="C524" s="15"/>
    </row>
    <row r="525" spans="3:3" hidden="1">
      <c r="C525" s="15"/>
    </row>
    <row r="526" spans="3:3" hidden="1">
      <c r="C526" s="15"/>
    </row>
    <row r="527" spans="3:3" hidden="1">
      <c r="C527" s="15"/>
    </row>
    <row r="528" spans="3:3" hidden="1">
      <c r="C528" s="15"/>
    </row>
    <row r="529" spans="3:3" hidden="1">
      <c r="C529" s="15"/>
    </row>
    <row r="530" spans="3:3" hidden="1">
      <c r="C530" s="15"/>
    </row>
    <row r="531" spans="3:3" hidden="1">
      <c r="C531" s="15"/>
    </row>
    <row r="532" spans="3:3" hidden="1">
      <c r="C532" s="15"/>
    </row>
    <row r="533" spans="3:3" hidden="1">
      <c r="C533" s="15"/>
    </row>
    <row r="534" spans="3:3" hidden="1">
      <c r="C534" s="15"/>
    </row>
    <row r="535" spans="3:3" hidden="1">
      <c r="C535" s="15"/>
    </row>
    <row r="536" spans="3:3" hidden="1">
      <c r="C536" s="15"/>
    </row>
    <row r="537" spans="3:3" hidden="1">
      <c r="C537" s="15"/>
    </row>
    <row r="538" spans="3:3" hidden="1">
      <c r="C538" s="15"/>
    </row>
    <row r="539" spans="3:3" hidden="1">
      <c r="C539" s="15"/>
    </row>
    <row r="540" spans="3:3" hidden="1">
      <c r="C540" s="15"/>
    </row>
    <row r="541" spans="3:3" hidden="1">
      <c r="C541" s="15"/>
    </row>
    <row r="542" spans="3:3" hidden="1">
      <c r="C542" s="15"/>
    </row>
    <row r="543" spans="3:3" hidden="1">
      <c r="C543" s="15"/>
    </row>
    <row r="544" spans="3:3" hidden="1">
      <c r="C544" s="15"/>
    </row>
    <row r="545" spans="3:3" hidden="1">
      <c r="C545" s="15"/>
    </row>
    <row r="546" spans="3:3" hidden="1">
      <c r="C546" s="15"/>
    </row>
    <row r="547" spans="3:3" hidden="1">
      <c r="C547" s="15"/>
    </row>
    <row r="548" spans="3:3" hidden="1">
      <c r="C548" s="15"/>
    </row>
    <row r="549" spans="3:3" hidden="1">
      <c r="C549" s="15"/>
    </row>
    <row r="550" spans="3:3" hidden="1">
      <c r="C550" s="15"/>
    </row>
    <row r="551" spans="3:3" hidden="1">
      <c r="C551" s="15"/>
    </row>
    <row r="552" spans="3:3" hidden="1">
      <c r="C552" s="15"/>
    </row>
    <row r="553" spans="3:3" hidden="1">
      <c r="C553" s="15"/>
    </row>
    <row r="554" spans="3:3" hidden="1">
      <c r="C554" s="15"/>
    </row>
    <row r="555" spans="3:3" hidden="1">
      <c r="C555" s="15"/>
    </row>
    <row r="556" spans="3:3" hidden="1">
      <c r="C556" s="15"/>
    </row>
    <row r="557" spans="3:3" hidden="1">
      <c r="C557" s="15"/>
    </row>
    <row r="558" spans="3:3" hidden="1">
      <c r="C558" s="15"/>
    </row>
    <row r="559" spans="3:3" hidden="1">
      <c r="C559" s="15"/>
    </row>
    <row r="560" spans="3:3" hidden="1">
      <c r="C560" s="15"/>
    </row>
    <row r="561" spans="3:3" hidden="1">
      <c r="C561" s="15"/>
    </row>
    <row r="562" spans="3:3" hidden="1">
      <c r="C562" s="15"/>
    </row>
    <row r="563" spans="3:3" hidden="1">
      <c r="C563" s="15"/>
    </row>
    <row r="564" spans="3:3" hidden="1">
      <c r="C564" s="15"/>
    </row>
    <row r="565" spans="3:3" hidden="1">
      <c r="C565" s="15"/>
    </row>
    <row r="566" spans="3:3" hidden="1">
      <c r="C566" s="15"/>
    </row>
    <row r="567" spans="3:3" hidden="1">
      <c r="C567" s="15"/>
    </row>
    <row r="568" spans="3:3" hidden="1">
      <c r="C568" s="15"/>
    </row>
    <row r="569" spans="3:3" hidden="1">
      <c r="C569" s="15"/>
    </row>
    <row r="570" spans="3:3" hidden="1">
      <c r="C570" s="15"/>
    </row>
    <row r="571" spans="3:3" hidden="1">
      <c r="C571" s="15"/>
    </row>
    <row r="572" spans="3:3" hidden="1">
      <c r="C572" s="15"/>
    </row>
    <row r="573" spans="3:3" hidden="1">
      <c r="C573" s="15"/>
    </row>
    <row r="574" spans="3:3" hidden="1">
      <c r="C574" s="15"/>
    </row>
    <row r="575" spans="3:3" hidden="1">
      <c r="C575" s="15"/>
    </row>
    <row r="576" spans="3:3" hidden="1">
      <c r="C576" s="15"/>
    </row>
    <row r="577" spans="3:3" hidden="1">
      <c r="C577" s="15"/>
    </row>
    <row r="578" spans="3:3" hidden="1">
      <c r="C578" s="15"/>
    </row>
    <row r="579" spans="3:3" hidden="1">
      <c r="C579" s="15"/>
    </row>
    <row r="580" spans="3:3" hidden="1">
      <c r="C580" s="15"/>
    </row>
    <row r="581" spans="3:3" hidden="1">
      <c r="C581" s="15"/>
    </row>
    <row r="582" spans="3:3" hidden="1">
      <c r="C582" s="15"/>
    </row>
    <row r="583" spans="3:3" hidden="1">
      <c r="C583" s="15"/>
    </row>
    <row r="584" spans="3:3" hidden="1">
      <c r="C584" s="15"/>
    </row>
    <row r="585" spans="3:3" hidden="1">
      <c r="C585" s="15"/>
    </row>
    <row r="586" spans="3:3" hidden="1">
      <c r="C586" s="15"/>
    </row>
    <row r="587" spans="3:3" hidden="1">
      <c r="C587" s="15"/>
    </row>
    <row r="588" spans="3:3" hidden="1">
      <c r="C588" s="15"/>
    </row>
    <row r="589" spans="3:3" hidden="1">
      <c r="C589" s="15"/>
    </row>
    <row r="590" spans="3:3" hidden="1">
      <c r="C590" s="15"/>
    </row>
    <row r="591" spans="3:3" hidden="1">
      <c r="C591" s="15"/>
    </row>
    <row r="592" spans="3:3" hidden="1">
      <c r="C592" s="15"/>
    </row>
    <row r="593" spans="3:3" hidden="1">
      <c r="C593" s="15"/>
    </row>
    <row r="594" spans="3:3" hidden="1">
      <c r="C594" s="15"/>
    </row>
    <row r="595" spans="3:3" hidden="1">
      <c r="C595" s="15"/>
    </row>
    <row r="596" spans="3:3" hidden="1">
      <c r="C596" s="15"/>
    </row>
    <row r="597" spans="3:3" hidden="1">
      <c r="C597" s="15"/>
    </row>
    <row r="598" spans="3:3" hidden="1">
      <c r="C598" s="15"/>
    </row>
    <row r="599" spans="3:3" hidden="1">
      <c r="C599" s="15"/>
    </row>
    <row r="600" spans="3:3" hidden="1">
      <c r="C600" s="15"/>
    </row>
    <row r="601" spans="3:3" hidden="1">
      <c r="C601" s="15"/>
    </row>
    <row r="602" spans="3:3" hidden="1">
      <c r="C602" s="15"/>
    </row>
    <row r="603" spans="3:3" hidden="1">
      <c r="C603" s="15"/>
    </row>
    <row r="604" spans="3:3" hidden="1">
      <c r="C604" s="15"/>
    </row>
    <row r="605" spans="3:3" hidden="1">
      <c r="C605" s="15"/>
    </row>
    <row r="606" spans="3:3" hidden="1">
      <c r="C606" s="15"/>
    </row>
    <row r="607" spans="3:3" hidden="1">
      <c r="C607" s="15"/>
    </row>
    <row r="608" spans="3:3" hidden="1">
      <c r="C608" s="15"/>
    </row>
    <row r="609" spans="3:3" hidden="1">
      <c r="C609" s="15"/>
    </row>
    <row r="610" spans="3:3" hidden="1">
      <c r="C610" s="15"/>
    </row>
    <row r="611" spans="3:3" hidden="1">
      <c r="C611" s="15"/>
    </row>
    <row r="612" spans="3:3" hidden="1">
      <c r="C612" s="15"/>
    </row>
    <row r="613" spans="3:3" hidden="1">
      <c r="C613" s="15"/>
    </row>
    <row r="614" spans="3:3" hidden="1">
      <c r="C614" s="15"/>
    </row>
    <row r="615" spans="3:3" hidden="1">
      <c r="C615" s="15"/>
    </row>
    <row r="616" spans="3:3" hidden="1">
      <c r="C616" s="15"/>
    </row>
    <row r="617" spans="3:3" hidden="1">
      <c r="C617" s="15"/>
    </row>
    <row r="618" spans="3:3" hidden="1">
      <c r="C618" s="15"/>
    </row>
    <row r="619" spans="3:3" hidden="1">
      <c r="C619" s="15"/>
    </row>
    <row r="620" spans="3:3" hidden="1">
      <c r="C620" s="15"/>
    </row>
    <row r="621" spans="3:3" hidden="1">
      <c r="C621" s="15"/>
    </row>
    <row r="622" spans="3:3" hidden="1">
      <c r="C622" s="15"/>
    </row>
    <row r="623" spans="3:3" hidden="1">
      <c r="C623" s="15"/>
    </row>
    <row r="624" spans="3:3" hidden="1">
      <c r="C624" s="15"/>
    </row>
    <row r="625" spans="3:3" hidden="1">
      <c r="C625" s="15"/>
    </row>
    <row r="626" spans="3:3" hidden="1">
      <c r="C626" s="15"/>
    </row>
    <row r="627" spans="3:3" hidden="1">
      <c r="C627" s="15"/>
    </row>
    <row r="628" spans="3:3" hidden="1">
      <c r="C628" s="15"/>
    </row>
    <row r="629" spans="3:3" hidden="1">
      <c r="C629" s="15"/>
    </row>
    <row r="630" spans="3:3" hidden="1">
      <c r="C630" s="15"/>
    </row>
    <row r="631" spans="3:3" hidden="1">
      <c r="C631" s="15"/>
    </row>
    <row r="632" spans="3:3" hidden="1">
      <c r="C632" s="15"/>
    </row>
    <row r="633" spans="3:3" hidden="1">
      <c r="C633" s="15"/>
    </row>
    <row r="634" spans="3:3" hidden="1">
      <c r="C634" s="15"/>
    </row>
    <row r="635" spans="3:3" hidden="1">
      <c r="C635" s="15"/>
    </row>
    <row r="636" spans="3:3" hidden="1">
      <c r="C636" s="15"/>
    </row>
    <row r="637" spans="3:3" hidden="1">
      <c r="C637" s="15"/>
    </row>
    <row r="638" spans="3:3" hidden="1">
      <c r="C638" s="15"/>
    </row>
    <row r="639" spans="3:3" hidden="1">
      <c r="C639" s="15"/>
    </row>
    <row r="640" spans="3:3" hidden="1">
      <c r="C640" s="15"/>
    </row>
    <row r="641" spans="3:3" hidden="1">
      <c r="C641" s="15"/>
    </row>
    <row r="642" spans="3:3" hidden="1">
      <c r="C642" s="15"/>
    </row>
    <row r="643" spans="3:3" hidden="1">
      <c r="C643" s="15"/>
    </row>
    <row r="644" spans="3:3" hidden="1">
      <c r="C644" s="15"/>
    </row>
    <row r="645" spans="3:3" hidden="1">
      <c r="C645" s="15"/>
    </row>
    <row r="646" spans="3:3" hidden="1">
      <c r="C646" s="15"/>
    </row>
    <row r="647" spans="3:3" hidden="1">
      <c r="C647" s="15"/>
    </row>
    <row r="648" spans="3:3" hidden="1">
      <c r="C648" s="15"/>
    </row>
    <row r="649" spans="3:3" hidden="1">
      <c r="C649" s="15"/>
    </row>
    <row r="650" spans="3:3" hidden="1">
      <c r="C650" s="15"/>
    </row>
    <row r="651" spans="3:3" hidden="1">
      <c r="C651" s="15"/>
    </row>
    <row r="652" spans="3:3" hidden="1">
      <c r="C652" s="15"/>
    </row>
    <row r="653" spans="3:3" hidden="1">
      <c r="C653" s="15"/>
    </row>
    <row r="654" spans="3:3" hidden="1">
      <c r="C654" s="15"/>
    </row>
    <row r="655" spans="3:3" hidden="1">
      <c r="C655" s="15"/>
    </row>
    <row r="656" spans="3:3" hidden="1">
      <c r="C656" s="15"/>
    </row>
    <row r="657" spans="3:3" hidden="1">
      <c r="C657" s="15"/>
    </row>
    <row r="658" spans="3:3" hidden="1">
      <c r="C658" s="15"/>
    </row>
    <row r="659" spans="3:3" hidden="1">
      <c r="C659" s="15"/>
    </row>
    <row r="660" spans="3:3" hidden="1">
      <c r="C660" s="15"/>
    </row>
    <row r="661" spans="3:3" hidden="1">
      <c r="C661" s="15"/>
    </row>
    <row r="662" spans="3:3" hidden="1">
      <c r="C662" s="15"/>
    </row>
    <row r="663" spans="3:3" hidden="1">
      <c r="C663" s="15"/>
    </row>
    <row r="664" spans="3:3" hidden="1">
      <c r="C664" s="15"/>
    </row>
    <row r="665" spans="3:3" hidden="1">
      <c r="C665" s="15"/>
    </row>
    <row r="666" spans="3:3" hidden="1">
      <c r="C666" s="15"/>
    </row>
    <row r="667" spans="3:3" hidden="1">
      <c r="C667" s="15"/>
    </row>
    <row r="668" spans="3:3" hidden="1">
      <c r="C668" s="15"/>
    </row>
    <row r="669" spans="3:3" hidden="1">
      <c r="C669" s="15"/>
    </row>
    <row r="670" spans="3:3" hidden="1">
      <c r="C670" s="15"/>
    </row>
    <row r="671" spans="3:3" hidden="1">
      <c r="C671" s="15"/>
    </row>
    <row r="672" spans="3:3" hidden="1">
      <c r="C672" s="15"/>
    </row>
    <row r="673" spans="3:3" hidden="1">
      <c r="C673" s="15"/>
    </row>
    <row r="674" spans="3:3" hidden="1">
      <c r="C674" s="15"/>
    </row>
    <row r="675" spans="3:3" hidden="1">
      <c r="C675" s="15"/>
    </row>
    <row r="676" spans="3:3" hidden="1">
      <c r="C676" s="15"/>
    </row>
    <row r="677" spans="3:3" hidden="1">
      <c r="C677" s="15"/>
    </row>
    <row r="678" spans="3:3" hidden="1">
      <c r="C678" s="15"/>
    </row>
    <row r="679" spans="3:3" hidden="1">
      <c r="C679" s="15"/>
    </row>
    <row r="680" spans="3:3" hidden="1">
      <c r="C680" s="15"/>
    </row>
    <row r="681" spans="3:3" hidden="1">
      <c r="C681" s="15"/>
    </row>
    <row r="682" spans="3:3" hidden="1">
      <c r="C682" s="15"/>
    </row>
    <row r="683" spans="3:3" hidden="1">
      <c r="C683" s="15"/>
    </row>
    <row r="684" spans="3:3" hidden="1">
      <c r="C684" s="15"/>
    </row>
    <row r="685" spans="3:3" hidden="1">
      <c r="C685" s="15"/>
    </row>
    <row r="686" spans="3:3" hidden="1">
      <c r="C686" s="15"/>
    </row>
    <row r="687" spans="3:3" hidden="1">
      <c r="C687" s="15"/>
    </row>
    <row r="688" spans="3:3" hidden="1">
      <c r="C688" s="15"/>
    </row>
    <row r="689" spans="3:3" hidden="1">
      <c r="C689" s="15"/>
    </row>
    <row r="690" spans="3:3" hidden="1">
      <c r="C690" s="15"/>
    </row>
    <row r="691" spans="3:3" hidden="1">
      <c r="C691" s="15"/>
    </row>
    <row r="692" spans="3:3" hidden="1">
      <c r="C692" s="15"/>
    </row>
    <row r="693" spans="3:3" hidden="1">
      <c r="C693" s="15"/>
    </row>
    <row r="694" spans="3:3" hidden="1">
      <c r="C694" s="15"/>
    </row>
    <row r="695" spans="3:3" hidden="1">
      <c r="C695" s="15"/>
    </row>
    <row r="696" spans="3:3" hidden="1">
      <c r="C696" s="15"/>
    </row>
    <row r="697" spans="3:3" hidden="1">
      <c r="C697" s="15"/>
    </row>
    <row r="698" spans="3:3" hidden="1">
      <c r="C698" s="15"/>
    </row>
    <row r="699" spans="3:3" hidden="1">
      <c r="C699" s="15"/>
    </row>
    <row r="700" spans="3:3" hidden="1">
      <c r="C700" s="15"/>
    </row>
    <row r="701" spans="3:3" hidden="1">
      <c r="C701" s="15"/>
    </row>
    <row r="702" spans="3:3" hidden="1">
      <c r="C702" s="15"/>
    </row>
    <row r="703" spans="3:3" hidden="1">
      <c r="C703" s="15"/>
    </row>
    <row r="704" spans="3:3" hidden="1">
      <c r="C704" s="15"/>
    </row>
    <row r="705" spans="3:3" hidden="1">
      <c r="C705" s="15"/>
    </row>
    <row r="706" spans="3:3" hidden="1">
      <c r="C706" s="15"/>
    </row>
    <row r="707" spans="3:3" hidden="1">
      <c r="C707" s="15"/>
    </row>
    <row r="708" spans="3:3" hidden="1">
      <c r="C708" s="15"/>
    </row>
    <row r="709" spans="3:3" hidden="1">
      <c r="C709" s="15"/>
    </row>
    <row r="710" spans="3:3" hidden="1">
      <c r="C710" s="15"/>
    </row>
    <row r="711" spans="3:3" hidden="1">
      <c r="C711" s="15"/>
    </row>
    <row r="712" spans="3:3" hidden="1">
      <c r="C712" s="15"/>
    </row>
    <row r="713" spans="3:3" hidden="1">
      <c r="C713" s="15"/>
    </row>
    <row r="714" spans="3:3" hidden="1">
      <c r="C714" s="15"/>
    </row>
    <row r="715" spans="3:3" hidden="1">
      <c r="C715" s="15"/>
    </row>
    <row r="716" spans="3:3" hidden="1">
      <c r="C716" s="15"/>
    </row>
    <row r="717" spans="3:3" hidden="1">
      <c r="C717" s="15"/>
    </row>
    <row r="718" spans="3:3" hidden="1">
      <c r="C718" s="15"/>
    </row>
    <row r="719" spans="3:3" hidden="1">
      <c r="C719" s="15"/>
    </row>
    <row r="720" spans="3:3" hidden="1">
      <c r="C720" s="15"/>
    </row>
    <row r="721" spans="3:3" hidden="1">
      <c r="C721" s="15"/>
    </row>
    <row r="722" spans="3:3" hidden="1">
      <c r="C722" s="15"/>
    </row>
    <row r="723" spans="3:3" hidden="1">
      <c r="C723" s="15"/>
    </row>
    <row r="724" spans="3:3" hidden="1">
      <c r="C724" s="15"/>
    </row>
    <row r="725" spans="3:3" hidden="1">
      <c r="C725" s="15"/>
    </row>
    <row r="726" spans="3:3" hidden="1">
      <c r="C726" s="15"/>
    </row>
    <row r="727" spans="3:3" hidden="1">
      <c r="C727" s="15"/>
    </row>
    <row r="728" spans="3:3" hidden="1">
      <c r="C728" s="15"/>
    </row>
    <row r="729" spans="3:3" hidden="1">
      <c r="C729" s="15"/>
    </row>
    <row r="730" spans="3:3" hidden="1">
      <c r="C730" s="15"/>
    </row>
    <row r="731" spans="3:3" hidden="1">
      <c r="C731" s="15"/>
    </row>
    <row r="732" spans="3:3" hidden="1">
      <c r="C732" s="15"/>
    </row>
    <row r="733" spans="3:3" hidden="1">
      <c r="C733" s="15"/>
    </row>
    <row r="734" spans="3:3" hidden="1">
      <c r="C734" s="15"/>
    </row>
    <row r="735" spans="3:3" hidden="1">
      <c r="C735" s="15"/>
    </row>
    <row r="736" spans="3:3" hidden="1">
      <c r="C736" s="15"/>
    </row>
    <row r="737" spans="3:3" hidden="1">
      <c r="C737" s="15"/>
    </row>
    <row r="738" spans="3:3" hidden="1">
      <c r="C738" s="15"/>
    </row>
    <row r="739" spans="3:3" hidden="1">
      <c r="C739" s="15"/>
    </row>
    <row r="740" spans="3:3" hidden="1">
      <c r="C740" s="15"/>
    </row>
    <row r="741" spans="3:3" hidden="1">
      <c r="C741" s="15"/>
    </row>
    <row r="742" spans="3:3" hidden="1">
      <c r="C742" s="15"/>
    </row>
    <row r="743" spans="3:3" hidden="1">
      <c r="C743" s="15"/>
    </row>
    <row r="744" spans="3:3" hidden="1">
      <c r="C744" s="15"/>
    </row>
    <row r="745" spans="3:3" hidden="1">
      <c r="C745" s="15"/>
    </row>
    <row r="746" spans="3:3" hidden="1">
      <c r="C746" s="15"/>
    </row>
    <row r="747" spans="3:3" hidden="1">
      <c r="C747" s="15"/>
    </row>
    <row r="748" spans="3:3" hidden="1">
      <c r="C748" s="15"/>
    </row>
    <row r="749" spans="3:3" hidden="1">
      <c r="C749" s="15"/>
    </row>
    <row r="750" spans="3:3" hidden="1">
      <c r="C750" s="15"/>
    </row>
    <row r="751" spans="3:3" hidden="1">
      <c r="C751" s="15"/>
    </row>
    <row r="752" spans="3:3" hidden="1">
      <c r="C752" s="15"/>
    </row>
    <row r="753" spans="3:3" hidden="1">
      <c r="C753" s="15"/>
    </row>
    <row r="754" spans="3:3" hidden="1">
      <c r="C754" s="15"/>
    </row>
    <row r="755" spans="3:3" hidden="1">
      <c r="C755" s="15"/>
    </row>
    <row r="756" spans="3:3" hidden="1">
      <c r="C756" s="15"/>
    </row>
    <row r="757" spans="3:3" hidden="1">
      <c r="C757" s="15"/>
    </row>
    <row r="758" spans="3:3" hidden="1">
      <c r="C758" s="15"/>
    </row>
    <row r="759" spans="3:3" hidden="1">
      <c r="C759" s="15"/>
    </row>
    <row r="760" spans="3:3" hidden="1">
      <c r="C760" s="15"/>
    </row>
    <row r="761" spans="3:3" hidden="1">
      <c r="C761" s="15"/>
    </row>
    <row r="762" spans="3:3" hidden="1">
      <c r="C762" s="15"/>
    </row>
    <row r="763" spans="3:3" hidden="1">
      <c r="C763" s="15"/>
    </row>
    <row r="764" spans="3:3" hidden="1">
      <c r="C764" s="15"/>
    </row>
    <row r="765" spans="3:3" hidden="1">
      <c r="C765" s="15"/>
    </row>
    <row r="766" spans="3:3" hidden="1">
      <c r="C766" s="15"/>
    </row>
    <row r="767" spans="3:3" hidden="1">
      <c r="C767" s="15"/>
    </row>
    <row r="768" spans="3:3" hidden="1">
      <c r="C768" s="15"/>
    </row>
    <row r="769" spans="3:3" hidden="1">
      <c r="C769" s="15"/>
    </row>
    <row r="770" spans="3:3" hidden="1">
      <c r="C770" s="15"/>
    </row>
    <row r="771" spans="3:3" hidden="1">
      <c r="C771" s="15"/>
    </row>
    <row r="772" spans="3:3" hidden="1">
      <c r="C772" s="15"/>
    </row>
    <row r="773" spans="3:3" hidden="1">
      <c r="C773" s="15"/>
    </row>
    <row r="774" spans="3:3" hidden="1">
      <c r="C774" s="15"/>
    </row>
    <row r="775" spans="3:3" hidden="1">
      <c r="C775" s="15"/>
    </row>
    <row r="776" spans="3:3" hidden="1">
      <c r="C776" s="15"/>
    </row>
    <row r="777" spans="3:3" hidden="1">
      <c r="C777" s="15"/>
    </row>
    <row r="778" spans="3:3" hidden="1">
      <c r="C778" s="15"/>
    </row>
    <row r="779" spans="3:3" hidden="1">
      <c r="C779" s="15"/>
    </row>
    <row r="780" spans="3:3" hidden="1">
      <c r="C780" s="15"/>
    </row>
    <row r="781" spans="3:3" hidden="1">
      <c r="C781" s="15"/>
    </row>
    <row r="782" spans="3:3" hidden="1">
      <c r="C782" s="15"/>
    </row>
    <row r="783" spans="3:3" hidden="1">
      <c r="C783" s="15"/>
    </row>
    <row r="784" spans="3:3" hidden="1">
      <c r="C784" s="15"/>
    </row>
    <row r="785" spans="3:3" hidden="1">
      <c r="C785" s="15"/>
    </row>
    <row r="786" spans="3:3" hidden="1">
      <c r="C786" s="15"/>
    </row>
    <row r="787" spans="3:3" hidden="1">
      <c r="C787" s="15"/>
    </row>
    <row r="788" spans="3:3" hidden="1">
      <c r="C788" s="15"/>
    </row>
    <row r="789" spans="3:3" hidden="1">
      <c r="C789" s="15"/>
    </row>
    <row r="790" spans="3:3" hidden="1">
      <c r="C790" s="15"/>
    </row>
    <row r="791" spans="3:3" hidden="1">
      <c r="C791" s="15"/>
    </row>
    <row r="792" spans="3:3" hidden="1">
      <c r="C792" s="15"/>
    </row>
    <row r="793" spans="3:3" hidden="1">
      <c r="C793" s="15"/>
    </row>
    <row r="794" spans="3:3" hidden="1">
      <c r="C794" s="15"/>
    </row>
    <row r="795" spans="3:3" hidden="1">
      <c r="C795" s="15"/>
    </row>
    <row r="796" spans="3:3" hidden="1">
      <c r="C796" s="15"/>
    </row>
    <row r="797" spans="3:3" hidden="1">
      <c r="C797" s="15"/>
    </row>
    <row r="798" spans="3:3" hidden="1">
      <c r="C798" s="15"/>
    </row>
    <row r="799" spans="3:3" hidden="1">
      <c r="C799" s="15"/>
    </row>
    <row r="800" spans="3:3" hidden="1">
      <c r="C800" s="15"/>
    </row>
    <row r="801" spans="3:3" hidden="1">
      <c r="C801" s="15"/>
    </row>
    <row r="802" spans="3:3" hidden="1">
      <c r="C802" s="15"/>
    </row>
    <row r="803" spans="3:3" hidden="1">
      <c r="C803" s="15"/>
    </row>
    <row r="804" spans="3:3" hidden="1">
      <c r="C804" s="15"/>
    </row>
    <row r="805" spans="3:3" hidden="1">
      <c r="C805" s="15"/>
    </row>
    <row r="806" spans="3:3" hidden="1">
      <c r="C806" s="15"/>
    </row>
    <row r="807" spans="3:3" hidden="1">
      <c r="C807" s="15"/>
    </row>
    <row r="808" spans="3:3" hidden="1">
      <c r="C808" s="15"/>
    </row>
    <row r="809" spans="3:3" hidden="1">
      <c r="C809" s="15"/>
    </row>
    <row r="810" spans="3:3" hidden="1">
      <c r="C810" s="15"/>
    </row>
    <row r="811" spans="3:3" hidden="1">
      <c r="C811" s="15"/>
    </row>
    <row r="812" spans="3:3" hidden="1">
      <c r="C812" s="15"/>
    </row>
    <row r="813" spans="3:3" hidden="1">
      <c r="C813" s="15"/>
    </row>
    <row r="814" spans="3:3" hidden="1">
      <c r="C814" s="15"/>
    </row>
    <row r="815" spans="3:3" hidden="1">
      <c r="C815" s="15"/>
    </row>
    <row r="816" spans="3:3" hidden="1">
      <c r="C816" s="15"/>
    </row>
    <row r="817" spans="3:3" hidden="1">
      <c r="C817" s="15"/>
    </row>
    <row r="818" spans="3:3" hidden="1">
      <c r="C818" s="15"/>
    </row>
    <row r="819" spans="3:3" hidden="1">
      <c r="C819" s="15"/>
    </row>
    <row r="820" spans="3:3" hidden="1">
      <c r="C820" s="15"/>
    </row>
    <row r="821" spans="3:3" hidden="1">
      <c r="C821" s="15"/>
    </row>
    <row r="822" spans="3:3" hidden="1">
      <c r="C822" s="15"/>
    </row>
    <row r="823" spans="3:3" hidden="1">
      <c r="C823" s="15"/>
    </row>
    <row r="824" spans="3:3" hidden="1">
      <c r="C824" s="15"/>
    </row>
    <row r="825" spans="3:3" hidden="1">
      <c r="C825" s="15"/>
    </row>
    <row r="826" spans="3:3" hidden="1">
      <c r="C826" s="15"/>
    </row>
    <row r="827" spans="3:3" hidden="1">
      <c r="C827" s="15"/>
    </row>
    <row r="828" spans="3:3" hidden="1">
      <c r="C828" s="15"/>
    </row>
    <row r="829" spans="3:3" hidden="1">
      <c r="C829" s="15"/>
    </row>
    <row r="830" spans="3:3" hidden="1">
      <c r="C830" s="15"/>
    </row>
    <row r="831" spans="3:3" hidden="1">
      <c r="C831" s="15"/>
    </row>
    <row r="832" spans="3:3" hidden="1">
      <c r="C832" s="15"/>
    </row>
    <row r="833" spans="3:3" hidden="1">
      <c r="C833" s="15"/>
    </row>
    <row r="834" spans="3:3" hidden="1">
      <c r="C834" s="15"/>
    </row>
    <row r="835" spans="3:3" hidden="1">
      <c r="C835" s="15"/>
    </row>
    <row r="836" spans="3:3" hidden="1">
      <c r="C836" s="15"/>
    </row>
    <row r="837" spans="3:3" hidden="1">
      <c r="C837" s="15"/>
    </row>
    <row r="838" spans="3:3" hidden="1">
      <c r="C838" s="15"/>
    </row>
    <row r="839" spans="3:3" hidden="1">
      <c r="C839" s="15"/>
    </row>
    <row r="840" spans="3:3" hidden="1">
      <c r="C840" s="15"/>
    </row>
    <row r="841" spans="3:3" hidden="1">
      <c r="C841" s="15"/>
    </row>
    <row r="842" spans="3:3" hidden="1">
      <c r="C842" s="15"/>
    </row>
    <row r="843" spans="3:3" hidden="1">
      <c r="C843" s="15"/>
    </row>
    <row r="844" spans="3:3" hidden="1">
      <c r="C844" s="15"/>
    </row>
    <row r="845" spans="3:3" hidden="1">
      <c r="C845" s="15"/>
    </row>
    <row r="846" spans="3:3" hidden="1">
      <c r="C846" s="15"/>
    </row>
    <row r="847" spans="3:3" hidden="1">
      <c r="C847" s="15"/>
    </row>
    <row r="848" spans="3:3" hidden="1">
      <c r="C848" s="15"/>
    </row>
    <row r="849" spans="3:3" hidden="1">
      <c r="C849" s="15"/>
    </row>
    <row r="850" spans="3:3" hidden="1">
      <c r="C850" s="15"/>
    </row>
    <row r="851" spans="3:3" hidden="1">
      <c r="C851" s="15"/>
    </row>
    <row r="852" spans="3:3" hidden="1">
      <c r="C852" s="15"/>
    </row>
    <row r="853" spans="3:3" hidden="1">
      <c r="C853" s="15"/>
    </row>
    <row r="854" spans="3:3" hidden="1">
      <c r="C854" s="15"/>
    </row>
    <row r="855" spans="3:3" hidden="1">
      <c r="C855" s="15"/>
    </row>
    <row r="856" spans="3:3" hidden="1">
      <c r="C856" s="15"/>
    </row>
    <row r="857" spans="3:3" hidden="1">
      <c r="C857" s="15"/>
    </row>
    <row r="858" spans="3:3" hidden="1">
      <c r="C858" s="15"/>
    </row>
    <row r="859" spans="3:3" hidden="1">
      <c r="C859" s="15"/>
    </row>
    <row r="860" spans="3:3" hidden="1">
      <c r="C860" s="15"/>
    </row>
    <row r="861" spans="3:3" hidden="1">
      <c r="C861" s="15"/>
    </row>
    <row r="862" spans="3:3" hidden="1">
      <c r="C862" s="15"/>
    </row>
    <row r="863" spans="3:3" hidden="1">
      <c r="C863" s="15"/>
    </row>
    <row r="864" spans="3:3" hidden="1">
      <c r="C864" s="15"/>
    </row>
    <row r="865" spans="3:3" hidden="1">
      <c r="C865" s="15"/>
    </row>
    <row r="866" spans="3:3" hidden="1">
      <c r="C866" s="15"/>
    </row>
    <row r="867" spans="3:3" hidden="1">
      <c r="C867" s="15"/>
    </row>
    <row r="868" spans="3:3" hidden="1">
      <c r="C868" s="15"/>
    </row>
    <row r="869" spans="3:3" hidden="1">
      <c r="C869" s="15"/>
    </row>
    <row r="870" spans="3:3" hidden="1">
      <c r="C870" s="15"/>
    </row>
    <row r="871" spans="3:3" hidden="1">
      <c r="C871" s="15"/>
    </row>
    <row r="872" spans="3:3" hidden="1">
      <c r="C872" s="15"/>
    </row>
    <row r="873" spans="3:3" hidden="1">
      <c r="C873" s="15"/>
    </row>
    <row r="874" spans="3:3" hidden="1">
      <c r="C874" s="15"/>
    </row>
    <row r="875" spans="3:3" hidden="1">
      <c r="C875" s="15"/>
    </row>
    <row r="876" spans="3:3" hidden="1">
      <c r="C876" s="15"/>
    </row>
    <row r="877" spans="3:3" hidden="1">
      <c r="C877" s="15"/>
    </row>
    <row r="878" spans="3:3" hidden="1">
      <c r="C878" s="15"/>
    </row>
    <row r="879" spans="3:3" hidden="1">
      <c r="C879" s="15"/>
    </row>
    <row r="880" spans="3:3" hidden="1">
      <c r="C880" s="15"/>
    </row>
    <row r="881" spans="3:3" hidden="1">
      <c r="C881" s="15"/>
    </row>
    <row r="882" spans="3:3" hidden="1">
      <c r="C882" s="15"/>
    </row>
    <row r="883" spans="3:3" hidden="1">
      <c r="C883" s="15"/>
    </row>
    <row r="884" spans="3:3" hidden="1">
      <c r="C884" s="15"/>
    </row>
    <row r="885" spans="3:3" hidden="1">
      <c r="C885" s="15"/>
    </row>
    <row r="886" spans="3:3" hidden="1">
      <c r="C886" s="15"/>
    </row>
    <row r="887" spans="3:3" hidden="1">
      <c r="C887" s="15"/>
    </row>
    <row r="888" spans="3:3" hidden="1">
      <c r="C888" s="15"/>
    </row>
    <row r="889" spans="3:3" hidden="1">
      <c r="C889" s="15"/>
    </row>
    <row r="890" spans="3:3" hidden="1">
      <c r="C890" s="15"/>
    </row>
    <row r="891" spans="3:3" hidden="1">
      <c r="C891" s="15"/>
    </row>
    <row r="892" spans="3:3" hidden="1">
      <c r="C892" s="15"/>
    </row>
    <row r="893" spans="3:3" hidden="1">
      <c r="C893" s="15"/>
    </row>
    <row r="894" spans="3:3" hidden="1">
      <c r="C894" s="15"/>
    </row>
    <row r="895" spans="3:3" hidden="1">
      <c r="C895" s="15"/>
    </row>
    <row r="896" spans="3:3" hidden="1">
      <c r="C896" s="15"/>
    </row>
    <row r="897" spans="3:3" hidden="1">
      <c r="C897" s="15"/>
    </row>
    <row r="898" spans="3:3" hidden="1">
      <c r="C898" s="15"/>
    </row>
    <row r="899" spans="3:3" hidden="1">
      <c r="C899" s="15"/>
    </row>
    <row r="900" spans="3:3" hidden="1">
      <c r="C900" s="15"/>
    </row>
    <row r="901" spans="3:3" hidden="1">
      <c r="C901" s="15"/>
    </row>
    <row r="902" spans="3:3" hidden="1">
      <c r="C902" s="15"/>
    </row>
    <row r="903" spans="3:3" hidden="1">
      <c r="C903" s="15"/>
    </row>
    <row r="904" spans="3:3" hidden="1">
      <c r="C904" s="15"/>
    </row>
    <row r="905" spans="3:3" hidden="1">
      <c r="C905" s="15"/>
    </row>
    <row r="906" spans="3:3" hidden="1">
      <c r="C906" s="15"/>
    </row>
    <row r="907" spans="3:3" hidden="1">
      <c r="C907" s="15"/>
    </row>
    <row r="908" spans="3:3" hidden="1">
      <c r="C908" s="15"/>
    </row>
    <row r="909" spans="3:3" hidden="1">
      <c r="C909" s="15"/>
    </row>
    <row r="910" spans="3:3" hidden="1">
      <c r="C910" s="15"/>
    </row>
    <row r="911" spans="3:3" hidden="1">
      <c r="C911" s="15"/>
    </row>
    <row r="912" spans="3:3" hidden="1">
      <c r="C912" s="15"/>
    </row>
    <row r="913" spans="3:3" hidden="1">
      <c r="C913" s="15"/>
    </row>
    <row r="914" spans="3:3" hidden="1">
      <c r="C914" s="15"/>
    </row>
    <row r="915" spans="3:3" hidden="1">
      <c r="C915" s="15"/>
    </row>
    <row r="916" spans="3:3" hidden="1">
      <c r="C916" s="15"/>
    </row>
    <row r="917" spans="3:3" hidden="1">
      <c r="C917" s="15"/>
    </row>
    <row r="918" spans="3:3" hidden="1">
      <c r="C918" s="15"/>
    </row>
    <row r="919" spans="3:3" hidden="1">
      <c r="C919" s="15"/>
    </row>
    <row r="920" spans="3:3" hidden="1">
      <c r="C920" s="15"/>
    </row>
    <row r="921" spans="3:3" hidden="1">
      <c r="C921" s="15"/>
    </row>
    <row r="922" spans="3:3" hidden="1">
      <c r="C922" s="15"/>
    </row>
    <row r="923" spans="3:3" hidden="1">
      <c r="C923" s="15"/>
    </row>
    <row r="924" spans="3:3" hidden="1">
      <c r="C924" s="15"/>
    </row>
    <row r="925" spans="3:3" hidden="1">
      <c r="C925" s="15"/>
    </row>
    <row r="926" spans="3:3" hidden="1">
      <c r="C926" s="15"/>
    </row>
    <row r="927" spans="3:3" hidden="1">
      <c r="C927" s="15"/>
    </row>
    <row r="928" spans="3:3" hidden="1">
      <c r="C928" s="15"/>
    </row>
    <row r="929" spans="3:3" hidden="1">
      <c r="C929" s="15"/>
    </row>
    <row r="930" spans="3:3" hidden="1">
      <c r="C930" s="15"/>
    </row>
    <row r="931" spans="3:3" hidden="1">
      <c r="C931" s="15"/>
    </row>
    <row r="932" spans="3:3" hidden="1">
      <c r="C932" s="15"/>
    </row>
    <row r="933" spans="3:3" hidden="1">
      <c r="C933" s="15"/>
    </row>
    <row r="934" spans="3:3" hidden="1">
      <c r="C934" s="15"/>
    </row>
    <row r="935" spans="3:3" hidden="1">
      <c r="C935" s="15"/>
    </row>
    <row r="936" spans="3:3" hidden="1">
      <c r="C936" s="15"/>
    </row>
    <row r="937" spans="3:3" hidden="1">
      <c r="C937" s="15"/>
    </row>
    <row r="938" spans="3:3" hidden="1">
      <c r="C938" s="15"/>
    </row>
    <row r="939" spans="3:3" hidden="1">
      <c r="C939" s="15"/>
    </row>
    <row r="940" spans="3:3" hidden="1">
      <c r="C940" s="15"/>
    </row>
    <row r="941" spans="3:3" hidden="1">
      <c r="C941" s="15"/>
    </row>
    <row r="942" spans="3:3" hidden="1">
      <c r="C942" s="15"/>
    </row>
    <row r="943" spans="3:3" hidden="1">
      <c r="C943" s="15"/>
    </row>
    <row r="944" spans="3:3" hidden="1">
      <c r="C944" s="15"/>
    </row>
    <row r="945" spans="3:3" hidden="1">
      <c r="C945" s="15"/>
    </row>
    <row r="946" spans="3:3" hidden="1">
      <c r="C946" s="15"/>
    </row>
    <row r="947" spans="3:3" hidden="1">
      <c r="C947" s="15"/>
    </row>
    <row r="948" spans="3:3" hidden="1">
      <c r="C948" s="15"/>
    </row>
    <row r="949" spans="3:3" hidden="1">
      <c r="C949" s="15"/>
    </row>
    <row r="950" spans="3:3" hidden="1">
      <c r="C950" s="15"/>
    </row>
    <row r="951" spans="3:3" hidden="1">
      <c r="C951" s="15"/>
    </row>
    <row r="952" spans="3:3" hidden="1">
      <c r="C952" s="15"/>
    </row>
    <row r="953" spans="3:3" hidden="1">
      <c r="C953" s="15"/>
    </row>
    <row r="954" spans="3:3" hidden="1">
      <c r="C954" s="15"/>
    </row>
    <row r="955" spans="3:3" hidden="1">
      <c r="C955" s="15"/>
    </row>
    <row r="956" spans="3:3" hidden="1">
      <c r="C956" s="15"/>
    </row>
    <row r="957" spans="3:3" hidden="1">
      <c r="C957" s="15"/>
    </row>
    <row r="958" spans="3:3" hidden="1">
      <c r="C958" s="15"/>
    </row>
    <row r="959" spans="3:3" hidden="1">
      <c r="C959" s="15"/>
    </row>
    <row r="960" spans="3:3" hidden="1">
      <c r="C960" s="15"/>
    </row>
    <row r="961" spans="3:3" hidden="1">
      <c r="C961" s="15"/>
    </row>
    <row r="962" spans="3:3" hidden="1">
      <c r="C962" s="15"/>
    </row>
    <row r="963" spans="3:3" hidden="1">
      <c r="C963" s="15"/>
    </row>
    <row r="964" spans="3:3" hidden="1">
      <c r="C964" s="15"/>
    </row>
    <row r="965" spans="3:3" hidden="1">
      <c r="C965" s="15"/>
    </row>
    <row r="966" spans="3:3" hidden="1">
      <c r="C966" s="15"/>
    </row>
    <row r="967" spans="3:3" hidden="1">
      <c r="C967" s="15"/>
    </row>
    <row r="968" spans="3:3" hidden="1">
      <c r="C968" s="15"/>
    </row>
    <row r="969" spans="3:3" hidden="1">
      <c r="C969" s="15"/>
    </row>
    <row r="970" spans="3:3" hidden="1">
      <c r="C970" s="15"/>
    </row>
    <row r="971" spans="3:3" hidden="1">
      <c r="C971" s="15"/>
    </row>
    <row r="972" spans="3:3" hidden="1">
      <c r="C972" s="15"/>
    </row>
    <row r="973" spans="3:3" hidden="1">
      <c r="C973" s="15"/>
    </row>
    <row r="974" spans="3:3" hidden="1">
      <c r="C974" s="15"/>
    </row>
    <row r="975" spans="3:3" hidden="1">
      <c r="C975" s="15"/>
    </row>
    <row r="976" spans="3:3" hidden="1">
      <c r="C976" s="15"/>
    </row>
    <row r="977" spans="3:3" hidden="1">
      <c r="C977" s="15"/>
    </row>
    <row r="978" spans="3:3" hidden="1">
      <c r="C978" s="15"/>
    </row>
    <row r="979" spans="3:3" hidden="1">
      <c r="C979" s="15"/>
    </row>
    <row r="980" spans="3:3" hidden="1">
      <c r="C980" s="15"/>
    </row>
    <row r="981" spans="3:3" hidden="1">
      <c r="C981" s="15"/>
    </row>
    <row r="982" spans="3:3" hidden="1">
      <c r="C982" s="15"/>
    </row>
    <row r="983" spans="3:3" hidden="1">
      <c r="C983" s="15"/>
    </row>
    <row r="984" spans="3:3" hidden="1">
      <c r="C984" s="15"/>
    </row>
    <row r="985" spans="3:3" hidden="1">
      <c r="C985" s="15"/>
    </row>
    <row r="986" spans="3:3" hidden="1">
      <c r="C986" s="15"/>
    </row>
    <row r="987" spans="3:3" hidden="1">
      <c r="C987" s="15"/>
    </row>
    <row r="988" spans="3:3" hidden="1">
      <c r="C988" s="15"/>
    </row>
    <row r="989" spans="3:3" hidden="1">
      <c r="C989" s="15"/>
    </row>
    <row r="990" spans="3:3" hidden="1">
      <c r="C990" s="15"/>
    </row>
    <row r="991" spans="3:3" hidden="1">
      <c r="C991" s="15"/>
    </row>
    <row r="992" spans="3:3" hidden="1">
      <c r="C992" s="15"/>
    </row>
    <row r="993" spans="3:3" hidden="1">
      <c r="C993" s="15"/>
    </row>
    <row r="994" spans="3:3" hidden="1">
      <c r="C994" s="15"/>
    </row>
    <row r="995" spans="3:3" hidden="1">
      <c r="C995" s="15"/>
    </row>
    <row r="996" spans="3:3" hidden="1">
      <c r="C996" s="15"/>
    </row>
    <row r="997" spans="3:3" hidden="1">
      <c r="C997" s="15"/>
    </row>
    <row r="998" spans="3:3" hidden="1">
      <c r="C998" s="15"/>
    </row>
    <row r="999" spans="3:3" hidden="1">
      <c r="C999" s="15"/>
    </row>
    <row r="1000" spans="3:3" hidden="1">
      <c r="C1000" s="15"/>
    </row>
    <row r="1001" spans="3:3" hidden="1">
      <c r="C1001" s="15"/>
    </row>
    <row r="1002" spans="3:3" hidden="1">
      <c r="C1002" s="15"/>
    </row>
    <row r="1003" spans="3:3" hidden="1">
      <c r="C1003" s="15"/>
    </row>
    <row r="1004" spans="3:3" hidden="1">
      <c r="C1004" s="15"/>
    </row>
    <row r="1005" spans="3:3" hidden="1">
      <c r="C1005" s="15"/>
    </row>
    <row r="1006" spans="3:3"/>
    <row r="1007" spans="3:3"/>
    <row r="1008" spans="3:3"/>
    <row r="1009"/>
  </sheetData>
  <sheetProtection algorithmName="SHA-512" hashValue="tkUX9g3AQ8DOJaQJGI3JrXDaNQD74YtLqPqYJRc9so3sLiVrLxTyArMQGuhmdc+GcXW84Jqt8OvL5AhBxy8UJA==" saltValue="8Ty/i40BzcI9LM2Rlg9lYg==" spinCount="100000" sheet="1"/>
  <mergeCells count="4">
    <mergeCell ref="B2:C2"/>
    <mergeCell ref="B3:C3"/>
    <mergeCell ref="B15:C15"/>
    <mergeCell ref="B4:C4"/>
  </mergeCells>
  <dataValidations count="1">
    <dataValidation type="list" allowBlank="1" showInputMessage="1" showErrorMessage="1" sqref="C6:C14"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E1014"/>
  <sheetViews>
    <sheetView topLeftCell="E1" zoomScaleNormal="100" zoomScalePageLayoutView="94" workbookViewId="0">
      <pane ySplit="2" topLeftCell="A15" activePane="bottomLeft" state="frozen"/>
      <selection activeCell="B19" sqref="B19:D19"/>
      <selection pane="bottomLeft" activeCell="I18" sqref="I18"/>
    </sheetView>
  </sheetViews>
  <sheetFormatPr baseColWidth="10" defaultColWidth="0" defaultRowHeight="15"/>
  <cols>
    <col min="1" max="1" width="2.7109375" style="13" customWidth="1"/>
    <col min="2" max="2" width="15.140625" style="16" customWidth="1"/>
    <col min="3" max="3" width="18" style="16" customWidth="1"/>
    <col min="4" max="4" width="78.7109375" style="14" customWidth="1"/>
    <col min="5" max="5" width="34.42578125" style="14" customWidth="1"/>
    <col min="6" max="8" width="23.140625" style="19" customWidth="1"/>
    <col min="9" max="10" width="36" style="14" customWidth="1"/>
    <col min="11" max="11" width="23" style="13" customWidth="1"/>
    <col min="12" max="12" width="15.140625" style="13" customWidth="1"/>
    <col min="13" max="13" width="4.7109375" style="272" customWidth="1"/>
    <col min="14" max="14" width="6.85546875" style="272" hidden="1" customWidth="1"/>
    <col min="15" max="15" width="4.7109375" style="273" hidden="1" customWidth="1"/>
    <col min="16" max="16" width="6.140625" style="274" hidden="1" customWidth="1"/>
    <col min="17" max="17" width="7.140625" style="273" hidden="1" customWidth="1"/>
    <col min="18" max="18" width="7.28515625" style="273" hidden="1" customWidth="1"/>
    <col min="19" max="26" width="15.140625" style="112" hidden="1" customWidth="1"/>
    <col min="27" max="16384" width="15.140625" style="13" hidden="1"/>
  </cols>
  <sheetData>
    <row r="1" spans="1:31" ht="15.75" thickBot="1"/>
    <row r="2" spans="1:31" s="40" customFormat="1" ht="72.75" customHeight="1">
      <c r="B2" s="74" t="str">
        <f>IF(Declaration!$I$4="English",Languages!A381,IF(Declaration!$I$4="French",Languages!B381,IF(Declaration!$I$4="Spanish",Languages!C381,IF(Declaration!$I$4="German",Languages!D381,IF(Declaration!$I$4="Chinese",Languages!E381,IF(Declaration!$I$4="Japanese",Languages!F381,IF(Declaration!$I$4="Portugese",Languages!G381)))))))</f>
        <v xml:space="preserve"># Frage    </v>
      </c>
      <c r="C2" s="61" t="str">
        <f>IF(Declaration!$I$4="English",Languages!A382,IF(Declaration!$I$4="French",Languages!B382,IF(Declaration!$I$4="Spanish",Languages!C382,IF(Declaration!$I$4="German",Languages!D382,IF(Declaration!$I$4="Chinese",Languages!E382,IF(Declaration!$I$4="Japanese",Languages!F382,IF(Declaration!$I$4="Portugese",Languages!G382)))))))</f>
        <v># Unterfrage</v>
      </c>
      <c r="D2" s="75" t="str">
        <f>IF(Declaration!$I$4="English",Languages!A383,IF(Declaration!$I$4="French",Languages!B383,IF(Declaration!$I$4="Spanish",Languages!C383,IF(Declaration!$I$4="German",Languages!D383,IF(Declaration!$I$4="Chinese",Languages!E383,IF(Declaration!$I$4="Japanese",Languages!F383,IF(Declaration!$I$4="Portugese",Languages!G383)))))))</f>
        <v>Erforderliches Feld</v>
      </c>
      <c r="E2" s="62" t="str">
        <f>IF(Declaration!$I$4="English",Languages!A384,IF(Declaration!$I$4="French",Languages!B384,IF(Declaration!$I$4="Spanish",Languages!C384,IF(Declaration!$I$4="German",Languages!D384,IF(Declaration!$I$4="Chinese",Languages!E384,IF(Declaration!$I$4="Japanese",Languages!F384,IF(Declaration!$I$4="Portugese",Languages!G384)))))))</f>
        <v>Bereitgestellte Antwort</v>
      </c>
      <c r="F2" s="61" t="str">
        <f>IF(Declaration!$I$4="English",Languages!A385,IF(Declaration!$I$4="French",Languages!B385,IF(Declaration!$I$4="Spanish",Languages!C385,IF(Declaration!$I$4="German",Languages!D385,IF(Declaration!$I$4="Chinese",Languages!E385,IF(Declaration!$I$4="Japanese",Languages!F385,IF(Declaration!$I$4="Portugese",Languages!G385)))))))</f>
        <v>Belegunterlagen erforderlich</v>
      </c>
      <c r="G2" s="63" t="str">
        <f>IF(Declaration!$I$4="English",Languages!A386,IF(Declaration!$I$4="French",Languages!B386,IF(Declaration!$I$4="Spanish",Languages!C386,IF(Declaration!$I$4="German",Languages!D386,IF(Declaration!$I$4="Chinese",Languages!E386,IF(Declaration!$I$4="Japanese",Languages!F386,IF(Declaration!$I$4="Portugese",Languages!G386)))))))</f>
        <v xml:space="preserve">Ausgewählte URL oder Datei </v>
      </c>
      <c r="H2" s="63" t="str">
        <f>IF(Declaration!$I$4="English",Languages!A387,IF(Declaration!$I$4="French",Languages!B387,IF(Declaration!$I$4="Spanish",Languages!C387,IF(Declaration!$I$4="German",Languages!D387,IF(Declaration!$I$4="Chinese",Languages!E387,IF(Declaration!$I$4="Japanese",Languages!F387,IF(Declaration!$I$4="Portugese",Languages!G387)))))))</f>
        <v xml:space="preserve">Bereitgestellte URL </v>
      </c>
      <c r="I2" s="64" t="str">
        <f>IF(Declaration!$I$4="English",Languages!A388,IF(Declaration!$I$4="French",Languages!B388,IF(Declaration!$I$4="Spanish",Languages!C388,IF(Declaration!$I$4="German",Languages!D388,IF(Declaration!$I$4="Chinese",Languages!E388,IF(Declaration!$I$4="Japanese",Languages!F388,IF(Declaration!$I$4="Portugese",Languages!G388)))))))</f>
        <v>Zur Frage gehen</v>
      </c>
      <c r="J2" s="82" t="str">
        <f>IF(Declaration!$I$4="English",Languages!A389,IF(Declaration!$I$4="French",Languages!B389,IF(Declaration!$I$4="Spanish",Languages!C389,IF(Declaration!$I$4="German",Languages!D389,IF(Declaration!$I$4="Chinese",Languages!E389,IF(Declaration!$I$4="Japanese",Languages!F389,IF(Declaration!$I$4="Portugese",Languages!G389)))))))</f>
        <v>Anmerkungen</v>
      </c>
      <c r="K2" s="80" t="str">
        <f>IF(Declaration!$I$4="English",Languages!A390,IF(Declaration!$I$4="French",Languages!B390,IF(Declaration!$I$4="Spanish",Languages!C390,IF(Declaration!$I$4="German",Languages!D390,IF(Declaration!$I$4="Chinese",Languages!E390,IF(Declaration!$I$4="Japanese",Languages!F390,IF(Declaration!$I$4="Portugese",Languages!G390)))))))</f>
        <v xml:space="preserve">Anzahl der auszufüllenden Fragen </v>
      </c>
      <c r="L2" s="81">
        <f>COUNTIF(P5:P64,"n")</f>
        <v>0</v>
      </c>
      <c r="M2" s="275"/>
      <c r="N2" s="275"/>
      <c r="O2" s="113"/>
      <c r="P2" s="276"/>
      <c r="Q2" s="113"/>
      <c r="R2" s="113"/>
      <c r="S2" s="113"/>
      <c r="T2" s="113"/>
      <c r="U2" s="113"/>
      <c r="V2" s="113"/>
      <c r="W2" s="113"/>
      <c r="X2" s="113"/>
      <c r="Y2" s="113"/>
      <c r="Z2" s="113"/>
      <c r="AA2" s="39"/>
      <c r="AB2" s="39"/>
      <c r="AC2" s="39"/>
      <c r="AD2" s="39"/>
      <c r="AE2" s="39"/>
    </row>
    <row r="3" spans="1:31" s="40" customFormat="1" ht="109.35" customHeight="1">
      <c r="B3" s="418" t="str">
        <f>IF(Declaration!$I$4="English",Languages!A394,IF(Declaration!$I$4="French",Languages!B394,IF(Declaration!$I$4="Spanish",Languages!C394,IF(Declaration!$I$4="German",Languages!D394,IF(Declaration!$I$4="Chinese",Languages!E394,IF(Declaration!$I$4="Japanese",Languages!F394,IF(Declaration!$I$4="Portugese",Languages!G394)))))))</f>
        <v>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v>
      </c>
      <c r="C3" s="419"/>
      <c r="D3" s="419"/>
      <c r="E3" s="419"/>
      <c r="F3" s="419"/>
      <c r="G3" s="419"/>
      <c r="H3" s="419"/>
      <c r="I3" s="419"/>
      <c r="J3" s="419"/>
      <c r="K3" s="419"/>
      <c r="L3" s="420"/>
      <c r="M3" s="277"/>
      <c r="N3" s="275"/>
      <c r="O3" s="113"/>
      <c r="P3" s="276"/>
      <c r="Q3" s="113"/>
      <c r="R3" s="113"/>
      <c r="S3" s="113"/>
      <c r="T3" s="113"/>
      <c r="U3" s="113"/>
      <c r="V3" s="113"/>
      <c r="W3" s="113"/>
      <c r="X3" s="113"/>
      <c r="Y3" s="113"/>
      <c r="Z3" s="113"/>
      <c r="AA3" s="39"/>
      <c r="AB3" s="39"/>
      <c r="AC3" s="39"/>
      <c r="AD3" s="39"/>
      <c r="AE3" s="39"/>
    </row>
    <row r="4" spans="1:31" s="37" customFormat="1" ht="31.35" customHeight="1">
      <c r="B4" s="423" t="str">
        <f>Declaration!B8</f>
        <v>Informationen zum Organisation</v>
      </c>
      <c r="C4" s="424"/>
      <c r="D4" s="424"/>
      <c r="E4" s="424"/>
      <c r="F4" s="424"/>
      <c r="G4" s="424"/>
      <c r="H4" s="424"/>
      <c r="I4" s="424"/>
      <c r="J4" s="424"/>
      <c r="K4" s="425" t="str">
        <f>IF(Declaration!$I$4="English",Languages!A391,IF(Declaration!$I$4="French",Languages!B391,IF(Declaration!$I$4="Spanish",Languages!C391,IF(Declaration!$I$4="German",Languages!D391,IF(Declaration!$I$4="Chinese",Languages!E391,IF(Declaration!$I$4="Japanese",Languages!F391,IF(Declaration!$I$4="Portugese",Languages!G391)))))))</f>
        <v>Ausgewählte Länder</v>
      </c>
      <c r="L4" s="422"/>
      <c r="M4" s="278"/>
      <c r="N4" s="279"/>
      <c r="O4" s="114"/>
      <c r="P4" s="280"/>
      <c r="Q4" s="114" t="s">
        <v>170</v>
      </c>
      <c r="R4" s="114" t="s">
        <v>173</v>
      </c>
      <c r="S4" s="114"/>
      <c r="T4" s="114"/>
      <c r="U4" s="114"/>
      <c r="V4" s="114"/>
      <c r="W4" s="114"/>
      <c r="X4" s="114"/>
      <c r="Y4" s="114"/>
      <c r="Z4" s="114"/>
      <c r="AA4" s="36"/>
      <c r="AB4" s="36"/>
      <c r="AC4" s="36"/>
      <c r="AD4" s="36"/>
      <c r="AE4" s="36"/>
    </row>
    <row r="5" spans="1:31" s="28" customFormat="1" ht="45" customHeight="1">
      <c r="B5" s="131"/>
      <c r="C5" s="132"/>
      <c r="D5" s="133" t="str">
        <f>Declaration!B9</f>
        <v xml:space="preserve">Name des Organisations (keine Abkürzungen): </v>
      </c>
      <c r="E5" s="134" t="str">
        <f>IF(ISBLANK(Declaration!F9),"",Declaration!F9)</f>
        <v>WätaS Wärmetauscher Sachsen GmbH</v>
      </c>
      <c r="F5" s="135" t="s">
        <v>3</v>
      </c>
      <c r="G5" s="135" t="s">
        <v>3</v>
      </c>
      <c r="H5" s="135" t="s">
        <v>3</v>
      </c>
      <c r="I5"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 s="137"/>
      <c r="K5" s="426" t="str">
        <f>TRIM(SUBSTITUTE(Q5&amp;","&amp;Q6&amp;","&amp;Q7&amp;","&amp;Q8&amp;","&amp;Q9&amp;","&amp;Q10&amp;","&amp;Q11&amp;","&amp;Q12&amp;","&amp;Q13&amp;","&amp;Q14&amp;","&amp;Q15&amp;","&amp;Q16&amp;","&amp;Q17&amp;","&amp;Q18&amp;","&amp;Q24&amp;","&amp;Q25&amp;","&amp;Q26&amp;","&amp;Q27&amp;","&amp;Q28&amp;","&amp;Q29&amp;","&amp;Q30&amp;","&amp;Q31&amp;","&amp;Q32&amp;","&amp;Q33&amp;","&amp;Q34&amp;","&amp;Q35&amp;","&amp;Q36&amp;","&amp;Q37&amp;","&amp;Q38&amp;","&amp;Q40&amp;","&amp;Q41&amp;","&amp;Q44&amp;","&amp;Q45&amp;","&amp;Q46&amp;","&amp;Q51&amp;","&amp;Q54&amp;","&amp;Q55&amp;","&amp;Q56&amp;","&amp;Q57&amp;","&amp;Q58&amp;","&amp;Q59&amp;","&amp;Q60&amp;","&amp;Q61&amp;","&amp;Q62&amp;","&amp;Q63&amp;","&amp;Q64&amp;","&amp;Q65&amp;","&amp;Q66&amp;","&amp;Q67&amp;","&amp;Q68&amp;","&amp;Q69&amp;","&amp;Q70&amp;","&amp;Q71&amp;","&amp;Q72&amp;","&amp;Q73&amp;","&amp;Q74&amp;","&amp;Q75&amp;","&amp;Q76&amp;","&amp;Q77&amp;","&amp;Q78&amp;","&amp;Q79&amp;","&amp;Q80&amp;","&amp;Q81&amp;","&amp;Q82&amp;","&amp;Q83&amp;","&amp;Q84&amp;","&amp;Q85&amp;","&amp;Q86&amp;","&amp;Q87&amp;","&amp;Q88&amp;","&amp;Q89&amp;","&amp;Q90&amp;","&amp;Q91&amp;","&amp;Q92&amp;","&amp;Q93&amp;","&amp;Q94&amp;","&amp;Q95&amp;","&amp;Q96&amp;","&amp;Q97&amp;","&amp;Q98&amp;","&amp;Q99&amp;","&amp;Q100&amp;","&amp;Q101&amp;","&amp;Q102&amp;","&amp;Q103&amp;","&amp;Q104&amp;","&amp;Q105&amp;","&amp;Q106&amp;","&amp;Q107&amp;","&amp;Q108&amp;","&amp;Q109&amp;","&amp;Q110&amp;","&amp;Q111&amp;","&amp;Q112&amp;","&amp;Q113&amp;","&amp;Q114&amp;","&amp;Q115&amp;","&amp;Q116&amp;","&amp;Q117&amp;","&amp;Q118&amp;","&amp;Q119&amp;","&amp;Q120&amp;","&amp;Q121&amp;","&amp;Q122&amp;","&amp;Q123&amp;","&amp;Q124&amp;","&amp;Q125&amp;","&amp;Q126&amp;","&amp;Q127&amp;","&amp;Q128&amp;","&amp;Q129&amp;","&amp;Q130&amp;","&amp;Q131&amp;","&amp;Q132&amp;","&amp;Q133&amp;","&amp;Q134&amp;","&amp;Q135&amp;","&amp;Q136&amp;","&amp;Q137&amp;","&amp;Q138&amp;","&amp;Q139&amp;","&amp;Q140&amp;","&amp;Q141&amp;","&amp;Q142&amp;","&amp;Q143&amp;","&amp;Q144&amp;","&amp;Q145&amp;","&amp;Q146&amp;","&amp;Q147&amp;","&amp;Q148&amp;","&amp;Q149&amp;","&amp;Q150&amp;","&amp;Q151&amp;","&amp;Q152&amp;","&amp;Q153&amp;","&amp;Q154&amp;","&amp;Q155&amp;","&amp;Q156&amp;","&amp;Q157&amp;","&amp;Q158&amp;","&amp;Q159&amp;","&amp;Q160&amp;","&amp;Q161&amp;","&amp;Q162&amp;","&amp;Q163&amp;","&amp;Q164&amp;","&amp;Q165&amp;","&amp;Q166&amp;","&amp;Q167&amp;","&amp;Q168&amp;","&amp;Q169&amp;","&amp;Q170&amp;","&amp;Q171&amp;","&amp;Q172&amp;","&amp;Q173&amp;","&amp;Q174&amp;","&amp;Q175&amp;","&amp;Q176&amp;","&amp;Q177&amp;","&amp;Q178&amp;","&amp;Q179&amp;","&amp;Q180&amp;","&amp;Q181&amp;","&amp;Q182&amp;","&amp;Q183&amp;","&amp;Q184&amp;","&amp;Q185&amp;","&amp;Q186&amp;","&amp;Q187&amp;","&amp;Q188&amp;","&amp;Q189&amp;","&amp;Q190&amp;","&amp;Q191&amp;","&amp;Q192,","," "))</f>
        <v>Österreich Deutschland Schweiz</v>
      </c>
      <c r="L5" s="427"/>
      <c r="M5" s="281">
        <f t="shared" ref="M5:M12" si="0">IF(E5="",1,2)</f>
        <v>2</v>
      </c>
      <c r="N5" s="281">
        <f t="shared" ref="N5:N12" si="1">IF(G5="None selected",2,1)</f>
        <v>1</v>
      </c>
      <c r="O5" s="282">
        <f t="shared" ref="O5:O12" si="2">SUM(M5:N5)</f>
        <v>3</v>
      </c>
      <c r="P5" s="283" t="str">
        <f>IF(O5=3,"y","n")</f>
        <v>y</v>
      </c>
      <c r="Q5" s="282" t="str">
        <f>IF(OR(Countries!D6="Yes",Countries!D6="Oui",Countries!D6="Sí",Countries!D6="Ja",Countries!D6="是",Countries!D6="はい",Countries!D6="Sim"),Countries!B6,"")</f>
        <v/>
      </c>
      <c r="R5" s="281" t="str">
        <f>IF(OR(Sectors!C6="Yes",Sectors!C6="Oui",Sectors!C6="Sí",Sectors!C6="Ja",Sectors!C6="是",Sectors!C6="はい",Sectors!C6="Sim"),Sectors!B6,"")</f>
        <v/>
      </c>
      <c r="S5" s="115"/>
      <c r="T5" s="115"/>
      <c r="U5" s="115"/>
      <c r="V5" s="115"/>
      <c r="W5" s="115"/>
      <c r="X5" s="115"/>
      <c r="Y5" s="115"/>
      <c r="Z5" s="115"/>
    </row>
    <row r="6" spans="1:31" s="98" customFormat="1" ht="45" customHeight="1">
      <c r="A6" s="28"/>
      <c r="B6" s="138"/>
      <c r="C6" s="139"/>
      <c r="D6" s="133" t="str">
        <f>Declaration!B12</f>
        <v xml:space="preserve">Vollständiger Name der Kontaktperson: </v>
      </c>
      <c r="E6" s="134" t="str">
        <f>IF(ISBLANK(Declaration!F12),"",Declaration!F12)</f>
        <v>Frau Yvonne Glöß</v>
      </c>
      <c r="F6" s="135" t="s">
        <v>3</v>
      </c>
      <c r="G6" s="135" t="s">
        <v>3</v>
      </c>
      <c r="H6" s="135" t="s">
        <v>3</v>
      </c>
      <c r="I6"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6" s="137"/>
      <c r="K6" s="428"/>
      <c r="L6" s="429"/>
      <c r="M6" s="281">
        <f t="shared" si="0"/>
        <v>2</v>
      </c>
      <c r="N6" s="281">
        <f t="shared" si="1"/>
        <v>1</v>
      </c>
      <c r="O6" s="282">
        <f t="shared" si="2"/>
        <v>3</v>
      </c>
      <c r="P6" s="283" t="str">
        <f t="shared" ref="P6:P19" si="3">IF(O6=3,"y","n")</f>
        <v>y</v>
      </c>
      <c r="Q6" s="282" t="str">
        <f>IF(OR(Countries!D7="Yes",Countries!D7="Oui",Countries!D7="Sí",Countries!D7="Ja",Countries!D7="是",Countries!D7="はい",Countries!D7="Sim"),Countries!B7,"")</f>
        <v/>
      </c>
      <c r="R6" s="281" t="str">
        <f>IF(OR(Sectors!C7="Yes",Sectors!C7="Oui",Sectors!C7="Sí",Sectors!C7="Ja",Sectors!C7="是",Sectors!C7="はい",Sectors!C7="Sim"),Sectors!B7,"")</f>
        <v/>
      </c>
      <c r="S6" s="115"/>
    </row>
    <row r="7" spans="1:31" s="98" customFormat="1" ht="45" customHeight="1">
      <c r="A7" s="28"/>
      <c r="B7" s="138"/>
      <c r="C7" s="139"/>
      <c r="D7" s="133" t="str">
        <f>Declaration!B13</f>
        <v xml:space="preserve">E-Mail-Adresse der Kontaktperson: </v>
      </c>
      <c r="E7" s="134" t="str">
        <f>IF(ISBLANK(Declaration!F13),"",Declaration!F13)</f>
        <v>gloess@waetas.de</v>
      </c>
      <c r="F7" s="135" t="s">
        <v>3</v>
      </c>
      <c r="G7" s="135" t="s">
        <v>3</v>
      </c>
      <c r="H7" s="135" t="s">
        <v>3</v>
      </c>
      <c r="I7" s="140"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7" s="137" t="str">
        <f>IF(ISNUMBER(SEARCH("@",E7)), "", IF(Declaration!$I$4="English",Languages!A395,IF(Declaration!$I$4="French",Languages!B395,IF(Declaration!$I$4="Spanish",Languages!C395,IF(Declaration!$I$4="German",Languages!D395,IF(Declaration!$I$4="Chinese",Languages!E395,IF(Declaration!$I$4="Japanese",Languages!F395,IF(Declaration!$I$4="Portugese",Languages!G395))))))))</f>
        <v/>
      </c>
      <c r="K7" s="428"/>
      <c r="L7" s="429"/>
      <c r="M7" s="281">
        <f t="shared" si="0"/>
        <v>2</v>
      </c>
      <c r="N7" s="281">
        <f t="shared" si="1"/>
        <v>1</v>
      </c>
      <c r="O7" s="282">
        <f t="shared" si="2"/>
        <v>3</v>
      </c>
      <c r="P7" s="283" t="str">
        <f t="shared" si="3"/>
        <v>y</v>
      </c>
      <c r="Q7" s="282" t="str">
        <f>IF(OR(Countries!D8="Yes",Countries!D8="Oui",Countries!D8="Sí",Countries!D8="Ja",Countries!D8="是",Countries!D8="はい",Countries!D8="Sim"),Countries!B8,"")</f>
        <v/>
      </c>
      <c r="R7" s="281" t="str">
        <f>IF(OR(Sectors!C8="Yes",Sectors!C8="Oui",Sectors!C8="Sí",Sectors!C8="Ja",Sectors!C8="是",Sectors!C8="はい",Sectors!C8="Sim"),Sectors!B8,"")</f>
        <v/>
      </c>
      <c r="S7" s="115"/>
    </row>
    <row r="8" spans="1:31" s="98" customFormat="1" ht="45" customHeight="1">
      <c r="A8" s="28"/>
      <c r="B8" s="138"/>
      <c r="C8" s="139"/>
      <c r="D8" s="133" t="str">
        <f>Declaration!B14</f>
        <v xml:space="preserve">Telefonnummer der Kontaktperson (Ländervorwahl + Telefonnummer): </v>
      </c>
      <c r="E8" s="134" t="str">
        <f>IF(ISBLANK(Declaration!F14),"",Declaration!F14)</f>
        <v>0049 37360 694939</v>
      </c>
      <c r="F8" s="135" t="s">
        <v>3</v>
      </c>
      <c r="G8" s="135" t="s">
        <v>3</v>
      </c>
      <c r="H8" s="135" t="s">
        <v>3</v>
      </c>
      <c r="I8"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8" s="137"/>
      <c r="K8" s="428"/>
      <c r="L8" s="429"/>
      <c r="M8" s="281">
        <f t="shared" si="0"/>
        <v>2</v>
      </c>
      <c r="N8" s="281">
        <f t="shared" si="1"/>
        <v>1</v>
      </c>
      <c r="O8" s="282">
        <f t="shared" si="2"/>
        <v>3</v>
      </c>
      <c r="P8" s="283" t="str">
        <f t="shared" si="3"/>
        <v>y</v>
      </c>
      <c r="Q8" s="282" t="str">
        <f>IF(OR(Countries!D9="Yes",Countries!D9="Oui",Countries!D9="Sí",Countries!D9="Ja",Countries!D9="是",Countries!D9="はい",Countries!D9="Sim"),Countries!B9,"")</f>
        <v/>
      </c>
      <c r="R8" s="281" t="str">
        <f>IF(OR(Sectors!C9="Yes",Sectors!C9="Oui",Sectors!C9="Sí",Sectors!C9="Ja",Sectors!C9="是",Sectors!C9="はい",Sectors!C9="Sim"),Sectors!B9,"")</f>
        <v/>
      </c>
      <c r="S8" s="115"/>
    </row>
    <row r="9" spans="1:31" s="98" customFormat="1" ht="45" customHeight="1">
      <c r="A9" s="28"/>
      <c r="B9" s="138"/>
      <c r="C9" s="139"/>
      <c r="D9" s="133" t="str">
        <f>Declaration!B15</f>
        <v xml:space="preserve">Vollständiger Name der autorisierenden Person: </v>
      </c>
      <c r="E9" s="134" t="str">
        <f>IF(ISBLANK(Declaration!F15),"",Declaration!F15)</f>
        <v>Herr Enrico Böhme</v>
      </c>
      <c r="F9" s="135" t="s">
        <v>3</v>
      </c>
      <c r="G9" s="135" t="s">
        <v>3</v>
      </c>
      <c r="H9" s="135" t="s">
        <v>3</v>
      </c>
      <c r="I9"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9" s="137"/>
      <c r="K9" s="428"/>
      <c r="L9" s="429"/>
      <c r="M9" s="281">
        <f t="shared" si="0"/>
        <v>2</v>
      </c>
      <c r="N9" s="281">
        <f t="shared" si="1"/>
        <v>1</v>
      </c>
      <c r="O9" s="282">
        <f t="shared" si="2"/>
        <v>3</v>
      </c>
      <c r="P9" s="283" t="str">
        <f t="shared" si="3"/>
        <v>y</v>
      </c>
      <c r="Q9" s="282" t="str">
        <f>IF(OR(Countries!D10="Yes",Countries!D10="Oui",Countries!D10="Sí",Countries!D10="Ja",Countries!D10="是",Countries!D10="はい",Countries!D10="Sim"),Countries!B10,"")</f>
        <v/>
      </c>
      <c r="R9" s="281" t="str">
        <f>IF(OR(Sectors!C10="Yes",Sectors!C10="Oui",Sectors!C10="Sí",Sectors!C10="Ja",Sectors!C10="是",Sectors!C10="はい",Sectors!C10="Sim"),Sectors!B10,"")</f>
        <v/>
      </c>
      <c r="S9" s="115"/>
    </row>
    <row r="10" spans="1:31" s="98" customFormat="1" ht="45" customHeight="1">
      <c r="A10" s="28"/>
      <c r="B10" s="138"/>
      <c r="C10" s="139"/>
      <c r="D10" s="133" t="str">
        <f>Declaration!B17</f>
        <v xml:space="preserve">E-Mail der autorisierenden Person: </v>
      </c>
      <c r="E10" s="134" t="str">
        <f>IF(ISBLANK(Declaration!F17),"",Declaration!F17)</f>
        <v>info@waetas.de</v>
      </c>
      <c r="F10" s="135" t="s">
        <v>3</v>
      </c>
      <c r="G10" s="135" t="s">
        <v>3</v>
      </c>
      <c r="H10" s="135" t="s">
        <v>3</v>
      </c>
      <c r="I10"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0" s="137" t="str">
        <f>IF(ISNUMBER(SEARCH("@",E7)), "", IF(Declaration!$I$4="English",Languages!A395,IF(Declaration!$I$4="French",Languages!B395,IF(Declaration!$I$4="Spanish",Languages!C395,IF(Declaration!$I$4="German",Languages!D395,IF(Declaration!$I$4="Chinese",Languages!E395,IF(Declaration!$I$4="Japanese",Languages!F395,IF(Declaration!$I$4="Portugese",Languages!G395))))))))</f>
        <v/>
      </c>
      <c r="K10" s="428"/>
      <c r="L10" s="429"/>
      <c r="M10" s="281">
        <f t="shared" si="0"/>
        <v>2</v>
      </c>
      <c r="N10" s="281">
        <f t="shared" si="1"/>
        <v>1</v>
      </c>
      <c r="O10" s="282">
        <f t="shared" si="2"/>
        <v>3</v>
      </c>
      <c r="P10" s="283" t="str">
        <f t="shared" si="3"/>
        <v>y</v>
      </c>
      <c r="Q10" s="282" t="str">
        <f>IF(OR(Countries!D11="Yes",Countries!D11="Oui",Countries!D11="Sí",Countries!D11="Ja",Countries!D11="是",Countries!D11="はい",Countries!D11="Sim"),Countries!B11,"")</f>
        <v/>
      </c>
      <c r="R10" s="281" t="str">
        <f>IF(OR(Sectors!C11="Yes",Sectors!C11="Oui",Sectors!C11="Sí",Sectors!C11="Ja",Sectors!C11="是",Sectors!C11="はい",Sectors!C11="Sim"),Sectors!B11,"")</f>
        <v/>
      </c>
      <c r="S10" s="115"/>
    </row>
    <row r="11" spans="1:31" s="98" customFormat="1" ht="45" customHeight="1">
      <c r="A11" s="28"/>
      <c r="B11" s="138"/>
      <c r="C11" s="139"/>
      <c r="D11" s="133" t="str">
        <f>Declaration!B18</f>
        <v xml:space="preserve">Telefonnummer der autorisierenden Person (Ländervorwahl + Telefonnummer): </v>
      </c>
      <c r="E11" s="134" t="str">
        <f>IF(ISBLANK(Declaration!F18),"",Declaration!F18)</f>
        <v>0049 37360 69490</v>
      </c>
      <c r="F11" s="135" t="s">
        <v>3</v>
      </c>
      <c r="G11" s="135" t="s">
        <v>3</v>
      </c>
      <c r="H11" s="135" t="s">
        <v>3</v>
      </c>
      <c r="I11"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1" s="137" t="str">
        <f ca="1">IF(ISNUMBER(SUMPRODUCT(SEARCH(MID(E11,ROW(INDIRECT("1:"&amp;LEN(E11))),1),"abcdefghijklmnopqrstuvwxyz"))),"Is the phone number you entered correct?","")</f>
        <v/>
      </c>
      <c r="K11" s="428"/>
      <c r="L11" s="429"/>
      <c r="M11" s="281">
        <f t="shared" si="0"/>
        <v>2</v>
      </c>
      <c r="N11" s="281">
        <f t="shared" si="1"/>
        <v>1</v>
      </c>
      <c r="O11" s="282">
        <f t="shared" si="2"/>
        <v>3</v>
      </c>
      <c r="P11" s="283" t="str">
        <f t="shared" si="3"/>
        <v>y</v>
      </c>
      <c r="Q11" s="282" t="str">
        <f>IF(OR(Countries!D12="Yes",Countries!D12="Oui",Countries!D12="Sí",Countries!D12="Ja",Countries!D12="是",Countries!D12="はい",Countries!D12="Sim"),Countries!B12,"")</f>
        <v/>
      </c>
      <c r="R11" s="281" t="str">
        <f>IF(OR(Sectors!C12="Yes",Sectors!C12="Oui",Sectors!C12="Sí",Sectors!C12="Ja",Sectors!C12="是",Sectors!C12="はい",Sectors!C12="Sim"),Sectors!B12,"")</f>
        <v/>
      </c>
      <c r="S11" s="115"/>
    </row>
    <row r="12" spans="1:31" s="98" customFormat="1" ht="45" customHeight="1">
      <c r="A12" s="28"/>
      <c r="B12" s="141"/>
      <c r="C12" s="142"/>
      <c r="D12" s="133" t="str">
        <f>Declaration!B19</f>
        <v xml:space="preserve">Fertigstellungsdatum (TT/MM/JJJJ): </v>
      </c>
      <c r="E12" s="134" t="str">
        <f>IF(ISBLANK(Declaration!F19),"",Declaration!F19)</f>
        <v>06.10.2021</v>
      </c>
      <c r="F12" s="135" t="s">
        <v>3</v>
      </c>
      <c r="G12" s="135" t="s">
        <v>3</v>
      </c>
      <c r="H12" s="135" t="s">
        <v>3</v>
      </c>
      <c r="I12"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2" s="137"/>
      <c r="K12" s="430"/>
      <c r="L12" s="431"/>
      <c r="M12" s="281">
        <f t="shared" si="0"/>
        <v>2</v>
      </c>
      <c r="N12" s="281">
        <f t="shared" si="1"/>
        <v>1</v>
      </c>
      <c r="O12" s="282">
        <f t="shared" si="2"/>
        <v>3</v>
      </c>
      <c r="P12" s="283" t="str">
        <f t="shared" si="3"/>
        <v>y</v>
      </c>
      <c r="Q12" s="282" t="str">
        <f>IF(OR(Countries!D13="Yes",Countries!D13="Oui",Countries!D13="Sí",Countries!D13="Ja",Countries!D13="是",Countries!D13="はい",Countries!D13="Sim"),Countries!B13,"")</f>
        <v/>
      </c>
      <c r="R12" s="281" t="str">
        <f>IF(OR(Sectors!C13="Yes",Sectors!C13="Oui",Sectors!C13="Sí",Sectors!C13="Ja",Sectors!C13="是",Sectors!C13="はい",Sectors!C13="Sim"),Sectors!B13,"")</f>
        <v/>
      </c>
      <c r="S12" s="115"/>
    </row>
    <row r="13" spans="1:31" s="122" customFormat="1" ht="31.5" customHeight="1">
      <c r="A13" s="37"/>
      <c r="B13" s="392" t="str">
        <f>Declaration!B22</f>
        <v xml:space="preserve">Fragen 1-9: Überprüfen und Priorisierung  </v>
      </c>
      <c r="C13" s="393"/>
      <c r="D13" s="393"/>
      <c r="E13" s="393"/>
      <c r="F13" s="393"/>
      <c r="G13" s="393"/>
      <c r="H13" s="393"/>
      <c r="I13" s="393"/>
      <c r="J13" s="393"/>
      <c r="K13" s="421" t="str">
        <f>IF(Declaration!$I$4="English",Languages!A392,IF(Declaration!$I$4="French",Languages!B392,IF(Declaration!$I$4="Spanish",Languages!C392,IF(Declaration!$I$4="German",Languages!D392,IF(Declaration!$I$4="Chinese",Languages!E392,IF(Declaration!$I$4="Japanese",Languages!F392,IF(Declaration!$I$4="Portugese",Languages!G392)))))))</f>
        <v>Ausgewählte Branchen</v>
      </c>
      <c r="L13" s="422"/>
      <c r="M13" s="278"/>
      <c r="N13" s="278"/>
      <c r="O13" s="284"/>
      <c r="P13" s="285"/>
      <c r="Q13" s="282" t="str">
        <f>IF(OR(Countries!D14="Yes",Countries!D14="Oui",Countries!D14="Sí",Countries!D14="Ja",Countries!D14="是",Countries!D14="はい",Countries!D14="Sim"),Countries!B14,"")</f>
        <v/>
      </c>
      <c r="R13" s="281" t="str">
        <f>IF(OR(Sectors!C14="Yes",Sectors!C14="Oui",Sectors!C14="Sí",Sectors!C14="Ja",Sectors!C14="是",Sectors!C14="はい",Sectors!C14="Sim"),Sectors!B14,"")</f>
        <v/>
      </c>
      <c r="S13" s="114"/>
      <c r="T13" s="36"/>
      <c r="U13" s="36"/>
      <c r="V13" s="36"/>
      <c r="W13" s="36"/>
      <c r="X13" s="36"/>
      <c r="Y13" s="36"/>
      <c r="Z13" s="36"/>
      <c r="AA13" s="36"/>
      <c r="AB13" s="36"/>
      <c r="AC13" s="36"/>
      <c r="AD13" s="36"/>
      <c r="AE13" s="36"/>
    </row>
    <row r="14" spans="1:31" s="123" customFormat="1" ht="55.35" customHeight="1">
      <c r="A14" s="34"/>
      <c r="B14" s="143">
        <v>1</v>
      </c>
      <c r="C14" s="144"/>
      <c r="D14" s="145" t="str">
        <f>Declaration!D23</f>
        <v>Wo ist Ihr Unternehmen tätig? Bitte wählen Sie auf der Registerkarte ‚Länder' alle zutreffenden Länder aus.</v>
      </c>
      <c r="E14" s="146" t="str">
        <f>IF(ISBLANK(Declaration!F23),"",Declaration!F23)</f>
        <v>Ebene 1 : 2, Ebene 2 : 1, Ebene 2 Beobachtungsliste : 0, Ebene 3 : 0, Sonderfall : 0</v>
      </c>
      <c r="F14" s="147" t="s">
        <v>3</v>
      </c>
      <c r="G14" s="147" t="s">
        <v>3</v>
      </c>
      <c r="H14" s="147" t="s">
        <v>3</v>
      </c>
      <c r="I14" s="14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4" s="147" t="str">
        <f>IF(OR(COUNTIF(Countries!D6:D193,Declaration!$P$2)&gt;0,E14=Declaration!$P$3),"",IF(Declaration!$I$4="English",Languages!A397,IF(Declaration!$I$4="French",Languages!B397,IF(Declaration!$I$4="Spanish",Languages!C397,IF(Declaration!$I$4="German",Languages!D397,IF(Declaration!$I$4="Chinese",Languages!E397,IF(Declaration!$I$4="Japanese",Languages!F397,IF(Declaration!$I$4="Portugese",Languages!G397))))))))</f>
        <v/>
      </c>
      <c r="K14" s="432" t="str">
        <f>TRIM(SUBSTITUTE(R5&amp;","&amp;R6&amp;","&amp;R7&amp;","&amp;R8&amp;","&amp;R9&amp;","&amp;R10&amp;","&amp;R11&amp;","&amp;R12&amp;","&amp;R13,","," "))</f>
        <v/>
      </c>
      <c r="L14" s="433"/>
      <c r="M14" s="281">
        <f t="shared" ref="M14:M23" si="4">IF(E14="",1,2)</f>
        <v>2</v>
      </c>
      <c r="N14" s="281">
        <f t="shared" ref="N14:N23" si="5">IF(G14="None selected",2,1)</f>
        <v>1</v>
      </c>
      <c r="O14" s="282">
        <f t="shared" ref="O14:O23" si="6">SUM(M14:N14)</f>
        <v>3</v>
      </c>
      <c r="P14" s="283" t="str">
        <f>IF(E14="No","y",IF(O14=3,IF(COUNTA(K5)&gt;0,"y","n"),"n"))</f>
        <v>y</v>
      </c>
      <c r="Q14" s="282" t="str">
        <f>IF(OR(Countries!D15="Yes",Countries!D15="Oui",Countries!D15="Sí",Countries!D15="Ja",Countries!D15="是",Countries!D15="はい",Countries!D15="Sim"),Countries!B15,"")</f>
        <v>Österreich</v>
      </c>
      <c r="R14" s="281"/>
      <c r="S14" s="116"/>
    </row>
    <row r="15" spans="1:31" s="123" customFormat="1" ht="45.6" customHeight="1">
      <c r="A15" s="34"/>
      <c r="B15" s="149">
        <v>2</v>
      </c>
      <c r="C15" s="150"/>
      <c r="D15" s="145" t="str">
        <f>Declaration!D24</f>
        <v xml:space="preserve">Haben Ihre Lieferanten Betriebe in einem der Länder, die auf der Registerkarte „Länder“ als Ebene 2, Ebene 2 Beobachtungsliste, Ebene 3 und Sonderfälle aufgeführt sind? (Sie sind nicht verpflichtet, diese Länder auf der Registerkarte ‚Länder' auszuwählen). </v>
      </c>
      <c r="E15" s="146" t="str">
        <f>IF(ISBLANK(Declaration!F24),"",Declaration!F24)</f>
        <v>Nein</v>
      </c>
      <c r="F15" s="135" t="s">
        <v>3</v>
      </c>
      <c r="G15" s="135" t="s">
        <v>3</v>
      </c>
      <c r="H15" s="135" t="s">
        <v>3</v>
      </c>
      <c r="I15"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5" s="135"/>
      <c r="K15" s="434"/>
      <c r="L15" s="435"/>
      <c r="M15" s="281">
        <f t="shared" si="4"/>
        <v>2</v>
      </c>
      <c r="N15" s="281">
        <f t="shared" si="5"/>
        <v>1</v>
      </c>
      <c r="O15" s="282">
        <f t="shared" si="6"/>
        <v>3</v>
      </c>
      <c r="P15" s="283" t="str">
        <f t="shared" si="3"/>
        <v>y</v>
      </c>
      <c r="Q15" s="282" t="str">
        <f>IF(OR(Countries!D16="Yes",Countries!D16="Oui",Countries!D16="Sí",Countries!D16="Ja",Countries!D16="是",Countries!D16="はい",Countries!D16="Sim"),Countries!B16,"")</f>
        <v/>
      </c>
      <c r="R15" s="281"/>
      <c r="S15" s="116"/>
    </row>
    <row r="16" spans="1:31" s="123" customFormat="1" ht="56.85" customHeight="1">
      <c r="A16" s="34"/>
      <c r="B16" s="149">
        <v>3</v>
      </c>
      <c r="C16" s="150"/>
      <c r="D16" s="145" t="str">
        <f>Declaration!D25</f>
        <v xml:space="preserve">Ist Ihr Unternehmen in einer der chinesischen Provinzen und Städte tätig, die auf der Registerkarte ‚Chinesische Provinzen und Städte‘ aufgeführt sind? Wenn ja, wählen Sie bitte unter der Registerkarte ‚Chinesische Provinzen und Städte‘ alle zutreffenden aus. </v>
      </c>
      <c r="E16" s="146" t="str">
        <f>IF(ISBLANK(Declaration!F25),"",Declaration!F25)</f>
        <v>Nein</v>
      </c>
      <c r="F16" s="135" t="s">
        <v>3</v>
      </c>
      <c r="G16" s="135" t="s">
        <v>3</v>
      </c>
      <c r="H16" s="135" t="s">
        <v>3</v>
      </c>
      <c r="I16"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6" s="135" t="str">
        <f>IF(OR(COUNTIF('Chinese Provinces and Cities'!C6:C23,Declaration!$P$2)&gt;0,E16=Declaration!$P$3),"",IF(Declaration!$I$4="English",Languages!A399,IF(Declaration!$I$4="French",Languages!B399,IF(Declaration!$I$4="Spanish",Languages!C399,IF(Declaration!$I$4="German",Languages!D399,IF(Declaration!$I$4="Chinese",Languages!E399,IF(Declaration!$I$4="Japanese",Languages!F399,IF(Declaration!$I$4="Portugese",Languages!G399))))))))</f>
        <v/>
      </c>
      <c r="K16" s="434"/>
      <c r="L16" s="435"/>
      <c r="M16" s="281">
        <f t="shared" si="4"/>
        <v>2</v>
      </c>
      <c r="N16" s="281">
        <f t="shared" si="5"/>
        <v>1</v>
      </c>
      <c r="O16" s="282">
        <f t="shared" si="6"/>
        <v>3</v>
      </c>
      <c r="P16" s="283" t="str">
        <f>IF(E16="No","y",IF(O16=3,IF(COUNTA(K14)&gt;0,"y","n"),"n"))</f>
        <v>y</v>
      </c>
      <c r="Q16" s="282" t="str">
        <f>IF(OR(Countries!D17="Yes",Countries!D17="Oui",Countries!D17="Sí",Countries!D17="Ja",Countries!D17="是",Countries!D17="はい",Countries!D17="Sim"),Countries!B17,"")</f>
        <v/>
      </c>
      <c r="R16" s="281"/>
      <c r="S16" s="116"/>
    </row>
    <row r="17" spans="1:31" s="123" customFormat="1" ht="45.6" customHeight="1">
      <c r="A17" s="34"/>
      <c r="B17" s="149">
        <v>4</v>
      </c>
      <c r="C17" s="149" t="s">
        <v>4</v>
      </c>
      <c r="D17" s="145" t="str">
        <f>Declaration!D26</f>
        <v xml:space="preserve">Ist Ihr Unternehmen in einem der auf der Registerkarte ‚Sektoren' aufgeführten Wirtschaftszweige tätig? Wenn ja, wählen Sie bitte unter der Registerkarte ‚Sektoren' alle zutreffenden Wirtschaftszweige aus. </v>
      </c>
      <c r="E17" s="146" t="str">
        <f>IF(ISBLANK(Declaration!F26),"",Declaration!F26)</f>
        <v>Nein</v>
      </c>
      <c r="F17" s="135" t="s">
        <v>3</v>
      </c>
      <c r="G17" s="135" t="s">
        <v>3</v>
      </c>
      <c r="H17" s="135" t="s">
        <v>3</v>
      </c>
      <c r="I17"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7" s="135" t="str">
        <f>IF(OR(COUNTIF(Sectors!C6:C14,Declaration!$P$2)&gt;0,E17=Declaration!$P$3),"",IF(Declaration!$I$4="English",Languages!A398,IF(Declaration!$I$4="French",Languages!B398,IF(Declaration!$I$4="Spanish",Languages!C398,IF(Declaration!$I$4="German",Languages!D398,IF(Declaration!$I$4="Chinese",Languages!E398,IF(Declaration!$I$4="Japanese",Languages!F398,IF(Declaration!$I$4="Portugese",Languages!G398))))))))</f>
        <v/>
      </c>
      <c r="K17" s="434"/>
      <c r="L17" s="435"/>
      <c r="M17" s="281">
        <f t="shared" si="4"/>
        <v>2</v>
      </c>
      <c r="N17" s="281">
        <f t="shared" si="5"/>
        <v>1</v>
      </c>
      <c r="O17" s="282">
        <f t="shared" si="6"/>
        <v>3</v>
      </c>
      <c r="P17" s="283" t="str">
        <f t="shared" si="3"/>
        <v>y</v>
      </c>
      <c r="Q17" s="282" t="str">
        <f>IF(OR(Countries!D18="Yes",Countries!D18="Oui",Countries!D18="Sí",Countries!D18="Ja",Countries!D18="是",Countries!D18="はい",Countries!D18="Sim"),Countries!B18,"")</f>
        <v/>
      </c>
      <c r="R17" s="281"/>
      <c r="S17" s="116"/>
    </row>
    <row r="18" spans="1:31" s="123" customFormat="1" ht="45.6" customHeight="1">
      <c r="A18" s="34"/>
      <c r="B18" s="149"/>
      <c r="C18" s="149" t="s">
        <v>5</v>
      </c>
      <c r="D18" s="145" t="str">
        <f>Declaration!D27</f>
        <v xml:space="preserve">Sind Ihre Lieferanten in einem der auf der Registerkarte ‚Sektoren' aufgeführten Wirtschaftszweige tätig? Wenn ja, wählen Sie bitte unter der Registerkarte ‚Sektoren' alle zutreffenden Wirtschaftszweige aus. </v>
      </c>
      <c r="E18" s="146" t="str">
        <f>IF(ISBLANK(Declaration!F27),"",Declaration!F27)</f>
        <v xml:space="preserve">n/z –  Wir arbeiten nicht mit Lieferanten  </v>
      </c>
      <c r="F18" s="135" t="s">
        <v>3</v>
      </c>
      <c r="G18" s="135" t="s">
        <v>3</v>
      </c>
      <c r="H18" s="135" t="s">
        <v>3</v>
      </c>
      <c r="I18"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8" s="135" t="str">
        <f>IF(OR(COUNTIF(Sectors!C6:C14,Declaration!$P$2)&gt;0,E18=Declaration!$P$3),"",IF(Declaration!$I$4="English",Languages!A398,IF(Declaration!$I$4="French",Languages!B398,IF(Declaration!$I$4="Spanish",Languages!C398,IF(Declaration!$I$4="German",Languages!D398,IF(Declaration!$I$4="Chinese",Languages!E398,IF(Declaration!$I$4="Japanese",Languages!F398,IF(Declaration!$I$4="Portugese",Languages!G398))))))))</f>
        <v>Haben Sie die Branchen im Reiter „Branchen“ ausgewählt, in denen Ihre Lieferanten tätig sind?</v>
      </c>
      <c r="K18" s="434"/>
      <c r="L18" s="435"/>
      <c r="M18" s="281">
        <f t="shared" si="4"/>
        <v>2</v>
      </c>
      <c r="N18" s="281">
        <f t="shared" si="5"/>
        <v>1</v>
      </c>
      <c r="O18" s="282">
        <f t="shared" si="6"/>
        <v>3</v>
      </c>
      <c r="P18" s="283" t="str">
        <f t="shared" si="3"/>
        <v>y</v>
      </c>
      <c r="Q18" s="282" t="str">
        <f>IF(OR(Countries!D19="Yes",Countries!D19="Oui",Countries!D19="Sí",Countries!D19="Ja",Countries!D19="是",Countries!D19="はい",Countries!D19="Sim"),Countries!B19,"")</f>
        <v/>
      </c>
      <c r="R18" s="281"/>
      <c r="S18" s="116"/>
    </row>
    <row r="19" spans="1:31" s="123" customFormat="1" ht="45.6" customHeight="1">
      <c r="A19" s="34"/>
      <c r="B19" s="149">
        <v>5</v>
      </c>
      <c r="C19" s="150"/>
      <c r="D19" s="260" t="str">
        <f>Declaration!D28</f>
        <v xml:space="preserve">Wie viele Arbeiter und Angestellte sind in Ihrem Unternehmen beschäftigt? </v>
      </c>
      <c r="E19" s="146" t="str">
        <f>IF(ISBLANK(Declaration!F28),"",Declaration!F28)</f>
        <v xml:space="preserve">101–1.000 </v>
      </c>
      <c r="F19" s="135" t="s">
        <v>3</v>
      </c>
      <c r="G19" s="135" t="s">
        <v>3</v>
      </c>
      <c r="H19" s="135" t="s">
        <v>3</v>
      </c>
      <c r="I19" s="13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19" s="135"/>
      <c r="K19" s="434"/>
      <c r="L19" s="435"/>
      <c r="M19" s="281">
        <f t="shared" si="4"/>
        <v>2</v>
      </c>
      <c r="N19" s="281">
        <f t="shared" si="5"/>
        <v>1</v>
      </c>
      <c r="O19" s="282">
        <f t="shared" si="6"/>
        <v>3</v>
      </c>
      <c r="P19" s="283" t="str">
        <f t="shared" si="3"/>
        <v>y</v>
      </c>
      <c r="Q19" s="282" t="str">
        <f>IF(OR(Countries!D20="Yes",Countries!D20="Oui",Countries!D20="Sí",Countries!D20="Ja",Countries!D20="是",Countries!D20="はい",Countries!D20="Sim"),Countries!B20,"")</f>
        <v/>
      </c>
      <c r="R19" s="281"/>
      <c r="S19" s="116"/>
    </row>
    <row r="20" spans="1:31" s="123" customFormat="1" ht="45.6" customHeight="1">
      <c r="A20" s="34"/>
      <c r="B20" s="149">
        <v>6</v>
      </c>
      <c r="C20" s="150"/>
      <c r="D20" s="260" t="str">
        <f>Declaration!D29</f>
        <v>Beschäftigt oder stellt Ihre Organisation minderqualifizierte ausländische oder inländische Gastarbeitskräfte an (direkt oder über Personalvermittler)?</v>
      </c>
      <c r="E20" s="146" t="str">
        <f>IF(ISBLANK(Declaration!F29),"",Declaration!F29)</f>
        <v>Nein</v>
      </c>
      <c r="F20" s="135" t="s">
        <v>3</v>
      </c>
      <c r="G20" s="135" t="s">
        <v>3</v>
      </c>
      <c r="H20" s="135" t="s">
        <v>3</v>
      </c>
      <c r="I20"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0" s="135"/>
      <c r="K20" s="434"/>
      <c r="L20" s="435"/>
      <c r="M20" s="281">
        <f t="shared" si="4"/>
        <v>2</v>
      </c>
      <c r="N20" s="281">
        <f t="shared" si="5"/>
        <v>1</v>
      </c>
      <c r="O20" s="282">
        <f t="shared" si="6"/>
        <v>3</v>
      </c>
      <c r="P20" s="283" t="str">
        <f t="shared" ref="P20:P23" si="7">IF(O20=3,"y","n")</f>
        <v>y</v>
      </c>
      <c r="Q20" s="282" t="str">
        <f>IF(OR(Countries!D21="Yes",Countries!D21="Oui",Countries!D21="Sí",Countries!D21="Ja",Countries!D21="是",Countries!D21="はい",Countries!D21="Sim"),Countries!B21,"")</f>
        <v/>
      </c>
      <c r="R20" s="281"/>
      <c r="S20" s="116"/>
    </row>
    <row r="21" spans="1:31" s="123" customFormat="1" ht="45.6" customHeight="1">
      <c r="A21" s="34"/>
      <c r="B21" s="149">
        <v>7</v>
      </c>
      <c r="C21" s="150"/>
      <c r="D21" s="260" t="str">
        <f>Declaration!D30</f>
        <v>Setzt Ihr Organisation Personalbeschaffer zur Rekrutierung niedrigqualifizierter ausländischer oder einheimischer Wanderarbeiter ein?</v>
      </c>
      <c r="E21" s="146" t="str">
        <f>IF(ISBLANK(Declaration!F30),"",Declaration!F30)</f>
        <v xml:space="preserve">n/z – Wir setzen keine Personalbeschaffer ein    </v>
      </c>
      <c r="F21" s="135" t="s">
        <v>3</v>
      </c>
      <c r="G21" s="135" t="s">
        <v>3</v>
      </c>
      <c r="H21" s="135" t="s">
        <v>3</v>
      </c>
      <c r="I21"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1" s="135"/>
      <c r="K21" s="434"/>
      <c r="L21" s="435"/>
      <c r="M21" s="281">
        <f t="shared" si="4"/>
        <v>2</v>
      </c>
      <c r="N21" s="281">
        <f t="shared" si="5"/>
        <v>1</v>
      </c>
      <c r="O21" s="282">
        <f t="shared" si="6"/>
        <v>3</v>
      </c>
      <c r="P21" s="283" t="str">
        <f t="shared" si="7"/>
        <v>y</v>
      </c>
      <c r="Q21" s="282" t="str">
        <f>IF(OR(Countries!D22="Yes",Countries!D22="Oui",Countries!D22="Sí",Countries!D22="Ja",Countries!D22="是",Countries!D22="はい",Countries!D22="Sim"),Countries!B22,"")</f>
        <v/>
      </c>
      <c r="R21" s="281"/>
      <c r="S21" s="116"/>
    </row>
    <row r="22" spans="1:31" s="123" customFormat="1" ht="45.6" customHeight="1">
      <c r="A22" s="34"/>
      <c r="B22" s="149">
        <v>8</v>
      </c>
      <c r="C22" s="150"/>
      <c r="D22" s="260" t="str">
        <f>Declaration!D31</f>
        <v xml:space="preserve">Stammen Waren, Güter, Artikel oder Handelsgüter, die von Ihrem Unternehmen produziert, hergestellt oder in Bergwerken abgebaut werden, ganz oder teilweise aus der Autonomen Region Xinjiang Uigur in China? </v>
      </c>
      <c r="E22" s="146" t="str">
        <f>IF(ISBLANK(Declaration!F31),"",Declaration!F31)</f>
        <v>Nein</v>
      </c>
      <c r="F22" s="135" t="s">
        <v>3</v>
      </c>
      <c r="G22" s="135" t="s">
        <v>3</v>
      </c>
      <c r="H22" s="135" t="s">
        <v>3</v>
      </c>
      <c r="I22"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2" s="135"/>
      <c r="K22" s="434"/>
      <c r="L22" s="435"/>
      <c r="M22" s="281">
        <f t="shared" si="4"/>
        <v>2</v>
      </c>
      <c r="N22" s="281">
        <f t="shared" si="5"/>
        <v>1</v>
      </c>
      <c r="O22" s="282">
        <f t="shared" si="6"/>
        <v>3</v>
      </c>
      <c r="P22" s="283" t="str">
        <f t="shared" si="7"/>
        <v>y</v>
      </c>
      <c r="Q22" s="282" t="str">
        <f>IF(OR(Countries!D23="Yes",Countries!D23="Oui",Countries!D23="Sí",Countries!D23="Ja",Countries!D23="是",Countries!D23="はい",Countries!D23="Sim"),Countries!B23,"")</f>
        <v/>
      </c>
      <c r="R22" s="281"/>
      <c r="S22" s="116"/>
    </row>
    <row r="23" spans="1:31" s="123" customFormat="1" ht="45.6" customHeight="1">
      <c r="A23" s="34"/>
      <c r="B23" s="149">
        <v>9</v>
      </c>
      <c r="C23" s="150"/>
      <c r="D23" s="260" t="str">
        <f>Declaration!D32</f>
        <v xml:space="preserve">Produziert, fertigt oder fördert einer Ihrer Lieferanten Waren, Güter, Artikel oder Handelsgüter, die ganz oder teilweise aus der Autonomen Region Xinjiang Uigur in China stammen? 
</v>
      </c>
      <c r="E23" s="146" t="str">
        <f>IF(ISBLANK(Declaration!F32),"",Declaration!F32)</f>
        <v xml:space="preserve">n/z –  Wir arbeiten nicht mit Lieferanten  </v>
      </c>
      <c r="F23" s="135" t="s">
        <v>3</v>
      </c>
      <c r="G23" s="135" t="s">
        <v>3</v>
      </c>
      <c r="H23" s="135" t="s">
        <v>3</v>
      </c>
      <c r="I23"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3" s="135"/>
      <c r="K23" s="436"/>
      <c r="L23" s="437"/>
      <c r="M23" s="281">
        <f t="shared" si="4"/>
        <v>2</v>
      </c>
      <c r="N23" s="281">
        <f t="shared" si="5"/>
        <v>1</v>
      </c>
      <c r="O23" s="282">
        <f t="shared" si="6"/>
        <v>3</v>
      </c>
      <c r="P23" s="283" t="str">
        <f t="shared" si="7"/>
        <v>y</v>
      </c>
      <c r="Q23" s="282" t="str">
        <f>IF(OR(Countries!D24="Yes",Countries!D24="Oui",Countries!D24="Sí",Countries!D24="Ja",Countries!D24="是",Countries!D24="はい",Countries!D24="Sim"),Countries!B24,"")</f>
        <v/>
      </c>
      <c r="R23" s="281"/>
      <c r="S23" s="116"/>
    </row>
    <row r="24" spans="1:31" s="122" customFormat="1" ht="31.5" customHeight="1">
      <c r="A24" s="37"/>
      <c r="B24" s="392" t="str">
        <f>Declaration!B33</f>
        <v>Fragen 10-12: Richtlinie</v>
      </c>
      <c r="C24" s="393"/>
      <c r="D24" s="393"/>
      <c r="E24" s="393"/>
      <c r="F24" s="393"/>
      <c r="G24" s="393"/>
      <c r="H24" s="393"/>
      <c r="I24" s="393"/>
      <c r="J24" s="393"/>
      <c r="K24" s="393"/>
      <c r="L24" s="394"/>
      <c r="M24" s="278"/>
      <c r="N24" s="278"/>
      <c r="O24" s="284"/>
      <c r="P24" s="280"/>
      <c r="Q24" s="282" t="str">
        <f>IF(OR(Countries!D25="Yes",Countries!D25="Oui",Countries!D25="Sí",Countries!D25="Ja",Countries!D25="是",Countries!D25="はい",Countries!D25="Sim"),Countries!B25,"")</f>
        <v/>
      </c>
      <c r="R24" s="281"/>
      <c r="S24" s="114"/>
      <c r="T24" s="36"/>
      <c r="U24" s="36"/>
      <c r="V24" s="36"/>
      <c r="W24" s="36"/>
      <c r="X24" s="36"/>
      <c r="Y24" s="36"/>
      <c r="Z24" s="36"/>
      <c r="AA24" s="36"/>
      <c r="AB24" s="36"/>
      <c r="AC24" s="36"/>
      <c r="AD24" s="36"/>
      <c r="AE24" s="36"/>
    </row>
    <row r="25" spans="1:31" s="124" customFormat="1" ht="45" customHeight="1">
      <c r="A25" s="20"/>
      <c r="B25" s="151">
        <v>10</v>
      </c>
      <c r="C25" s="151"/>
      <c r="D25" s="403" t="str">
        <f>Declaration!D34</f>
        <v>Unterhält Ihre Organisation eine Richtlinie/n, die es Arbeitnehmern und Auftragnehmern ausdrücklich verbietet, Folgendes zu tun:</v>
      </c>
      <c r="E25" s="403"/>
      <c r="F25" s="403"/>
      <c r="G25" s="403"/>
      <c r="H25" s="403"/>
      <c r="I25" s="404"/>
      <c r="J25" s="152"/>
      <c r="K25" s="153"/>
      <c r="L25" s="154"/>
      <c r="M25" s="272"/>
      <c r="N25" s="272"/>
      <c r="O25" s="273"/>
      <c r="P25" s="286"/>
      <c r="Q25" s="282" t="str">
        <f>IF(OR(Countries!D26="Yes",Countries!D26="Oui",Countries!D26="Sí",Countries!D26="Ja",Countries!D26="是",Countries!D26="はい",Countries!D26="Sim"),Countries!B26,"")</f>
        <v/>
      </c>
      <c r="R25" s="281"/>
      <c r="S25" s="287"/>
    </row>
    <row r="26" spans="1:31" s="125" customFormat="1" ht="45" customHeight="1">
      <c r="A26" s="35"/>
      <c r="B26" s="149"/>
      <c r="C26" s="149" t="s">
        <v>4</v>
      </c>
      <c r="D26" s="155" t="str">
        <f>Declaration!D35</f>
        <v>sich an allen Formen der Zwangsarbeit und des Menschenhandels (auch als moderne Sklaverei bezeichnet) zu beteiligen?</v>
      </c>
      <c r="E26" s="134" t="str">
        <f>IF(ISBLANK(Declaration!F35),"",Declaration!F35)</f>
        <v>Nein</v>
      </c>
      <c r="F26" s="134" t="str">
        <f>Declaration!G35</f>
        <v/>
      </c>
      <c r="G26" s="134" t="str">
        <f>IF(F26&lt;&gt;"x",IF(Declaration!I35&lt;&gt;"",Declaration!I35,IF(Declaration!$I$4="English",Languages!$A$401,IF(Declaration!$I$4="French",Languages!$B$401,IF(Declaration!$I$4="Spanish",Languages!$C$401,IF(Declaration!$I$4="German",Languages!$D$401,IF(Declaration!$I$4="Chinese",Languages!$E$401,IF(Declaration!$I$4="Japanese",Languages!$F$401,IF(Declaration!$I$4="Portugese",Languages!$G$401)))))))),"x")</f>
        <v>Nichts ausgewählt</v>
      </c>
      <c r="H26" s="134" t="str">
        <f>IF(ISBLANK(Declaration!J35),"",Declaration!J35)</f>
        <v/>
      </c>
      <c r="I26"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6" s="135" t="str">
        <f>IF(Declaration!$I$4="English",IF(F26=Languages!$A$554,IF(G26=Languages!$A$533,IF(H26="",Languages!$A$570,""),IF(G26=Languages!$A$534,IF(H26="",Languages!$A$571,""),Languages!$A$572)),""),IF(Declaration!$I$4="French",IF(F26=Languages!$B$554,IF(G26=Languages!$B$533,IF(H26="",Languages!$B$570,""),IF(G26=Languages!$B$534,IF(H26="",Languages!$B$571,""),Languages!$B$572)),""),IF(Declaration!$I$4="Spanish",IF(F26=Languages!$C$554,IF(G26=Languages!$C$533,IF(H26="",Languages!$C$570,""),IF(G26=Languages!$C$534,IF(H26="",Languages!$C$571,""),Languages!$C$572)),""),IF(Declaration!$I$4="German",IF(F26=Languages!$D$554,IF(G26=Languages!$D$533,IF(H26="",Languages!$D$570,""),IF(G26=Languages!$D$534,IF(H26="",Languages!$D$571,""),Languages!$D$572)),""),IF(Declaration!$I$4="Chinese",IF(F26=Languages!$E$554,IF(G26=Languages!$E$533,IF(H26="",Languages!$E$570,""),IF(G26=Languages!$E$534,IF(H26="",Languages!$E$571,""),Languages!$E$572)),""),IF(Declaration!$I$4="Japanese",IF(F26=Languages!$F$554,IF(G26=Languages!$F$533,IF(H26="",Languages!$F$570,""),IF(G26=Languages!$F$534,IF(H26="",Languages!$F$571,""),Languages!$F$572)),""),IF(Declaration!$I$4="Portugese",IF(F26=Languages!$G$554,IF(G26=Languages!$G$533,IF(H26="",Languages!$G$570,""),IF(G26=Languages!$G$534,IF(H26="",Languages!$G$571,""),Languages!$G$572)),""))))))))</f>
        <v/>
      </c>
      <c r="K26" s="156"/>
      <c r="L26" s="157"/>
      <c r="M26" s="281">
        <f t="shared" ref="M26:M31" si="8">IF(E26="",1,2)</f>
        <v>2</v>
      </c>
      <c r="N26" s="281" t="str">
        <f t="shared" ref="N26:N31" si="9">IF(ISNUMBER(SEARCH("Required",F26)), IF(G26="URL",IF(H26&lt;&gt;"",2,1),IF(G26="File",IF(H26&lt;&gt;"",2,1))),"n")</f>
        <v>n</v>
      </c>
      <c r="O26" s="282">
        <f t="shared" ref="O26:O31" si="10">SUM(M26:N26)</f>
        <v>2</v>
      </c>
      <c r="P26" s="288" t="str">
        <f t="shared" ref="P26:P31" si="11">IF(N26="n",IF(M26=2,"y","n"),IF(N26=2,"y","n"))</f>
        <v>y</v>
      </c>
      <c r="Q26" s="282" t="str">
        <f>IF(OR(Countries!D27="Yes",Countries!D27="Oui",Countries!D27="Sí",Countries!D27="Ja",Countries!D27="是",Countries!D27="はい",Countries!D27="Sim"),Countries!B27,"")</f>
        <v/>
      </c>
      <c r="R26" s="281"/>
      <c r="S26" s="117"/>
    </row>
    <row r="27" spans="1:31" s="125" customFormat="1" ht="45" customHeight="1">
      <c r="A27" s="35"/>
      <c r="B27" s="149"/>
      <c r="C27" s="149" t="s">
        <v>5</v>
      </c>
      <c r="D27" s="155" t="str">
        <f>Declaration!D36</f>
        <v>sich an Kinderarbeit zu beteiligen?</v>
      </c>
      <c r="E27" s="134" t="str">
        <f>IF(ISBLANK(Declaration!F36),"",Declaration!F36)</f>
        <v>Nein</v>
      </c>
      <c r="F27" s="134" t="str">
        <f>Declaration!G36</f>
        <v/>
      </c>
      <c r="G27" s="134" t="str">
        <f>IF(F27&lt;&gt;"x",IF(Declaration!I36&lt;&gt;"",Declaration!I36,IF(Declaration!$I$4="English",Languages!$A$401,IF(Declaration!$I$4="French",Languages!$B$401,IF(Declaration!$I$4="Spanish",Languages!$C$401,IF(Declaration!$I$4="German",Languages!$D$401,IF(Declaration!$I$4="Chinese",Languages!$E$401,IF(Declaration!$I$4="Japanese",Languages!$F$401,IF(Declaration!$I$4="Portugese",Languages!$G$401)))))))),"x")</f>
        <v>Nichts ausgewählt</v>
      </c>
      <c r="H27" s="134" t="str">
        <f>IF(ISBLANK(Declaration!J36),"",Declaration!J36)</f>
        <v/>
      </c>
      <c r="I27"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7" s="135" t="str">
        <f>IF(Declaration!$I$4="English",IF(F27=Languages!$A$554,IF(G27=Languages!$A$533,IF(H27="",Languages!$A$570,""),IF(G27=Languages!$A$534,IF(H27="",Languages!$A$571,""),Languages!$A$572)),""),IF(Declaration!$I$4="French",IF(F27=Languages!$B$554,IF(G27=Languages!$B$533,IF(H27="",Languages!$B$570,""),IF(G27=Languages!$B$534,IF(H27="",Languages!$B$571,""),Languages!$B$572)),""),IF(Declaration!$I$4="Spanish",IF(F27=Languages!$C$554,IF(G27=Languages!$C$533,IF(H27="",Languages!$C$570,""),IF(G27=Languages!$C$534,IF(H27="",Languages!$C$571,""),Languages!$C$572)),""),IF(Declaration!$I$4="German",IF(F27=Languages!$D$554,IF(G27=Languages!$D$533,IF(H27="",Languages!$D$570,""),IF(G27=Languages!$D$534,IF(H27="",Languages!$D$571,""),Languages!$D$572)),""),IF(Declaration!$I$4="Chinese",IF(F27=Languages!$E$554,IF(G27=Languages!$E$533,IF(H27="",Languages!$E$570,""),IF(G27=Languages!$E$534,IF(H27="",Languages!$E$571,""),Languages!$E$572)),""),IF(Declaration!$I$4="Japanese",IF(F27=Languages!$F$554,IF(G27=Languages!$F$533,IF(H27="",Languages!$F$570,""),IF(G27=Languages!$F$534,IF(H27="",Languages!$F$571,""),Languages!$F$572)),""),IF(Declaration!$I$4="Portugese",IF(F27=Languages!$G$554,IF(G27=Languages!$G$533,IF(H27="",Languages!$G$570,""),IF(G27=Languages!$G$534,IF(H27="",Languages!$G$571,""),Languages!$G$572)),""))))))))</f>
        <v/>
      </c>
      <c r="K27" s="156"/>
      <c r="L27" s="157"/>
      <c r="M27" s="281">
        <f t="shared" si="8"/>
        <v>2</v>
      </c>
      <c r="N27" s="281" t="str">
        <f t="shared" si="9"/>
        <v>n</v>
      </c>
      <c r="O27" s="282">
        <f t="shared" si="10"/>
        <v>2</v>
      </c>
      <c r="P27" s="288" t="str">
        <f t="shared" si="11"/>
        <v>y</v>
      </c>
      <c r="Q27" s="282" t="str">
        <f>IF(OR(Countries!D28="Yes",Countries!D28="Oui",Countries!D28="Sí",Countries!D28="Ja",Countries!D28="是",Countries!D28="はい",Countries!D28="Sim"),Countries!B28,"")</f>
        <v/>
      </c>
      <c r="R27" s="281"/>
      <c r="S27" s="117"/>
    </row>
    <row r="28" spans="1:31" s="35" customFormat="1" ht="45" customHeight="1">
      <c r="B28" s="149"/>
      <c r="C28" s="149" t="s">
        <v>6</v>
      </c>
      <c r="D28" s="155" t="str">
        <f>Declaration!D37</f>
        <v>zurückhalten der Identitätsnachweise oder Einreisepapiere von Arbeitnehmern.</v>
      </c>
      <c r="E28" s="134" t="str">
        <f>IF(ISBLANK(Declaration!F37),"",Declaration!F37)</f>
        <v>Nein</v>
      </c>
      <c r="F28" s="134" t="str">
        <f>Declaration!G37</f>
        <v/>
      </c>
      <c r="G28" s="134" t="str">
        <f>IF(F28&lt;&gt;"x",IF(Declaration!I37&lt;&gt;"",Declaration!I37,IF(Declaration!$I$4="English",Languages!$A$401,IF(Declaration!$I$4="French",Languages!$B$401,IF(Declaration!$I$4="Spanish",Languages!$C$401,IF(Declaration!$I$4="German",Languages!$D$401,IF(Declaration!$I$4="Chinese",Languages!$E$401,IF(Declaration!$I$4="Japanese",Languages!$F$401,IF(Declaration!$I$4="Portugese",Languages!$G$401)))))))),"x")</f>
        <v>Nichts ausgewählt</v>
      </c>
      <c r="H28" s="134" t="str">
        <f>IF(ISBLANK(Declaration!J37),"",Declaration!J37)</f>
        <v/>
      </c>
      <c r="I28"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8" s="135" t="str">
        <f>IF(Declaration!$I$4="English",IF(F28=Languages!$A$554,IF(G28=Languages!$A$533,IF(H28="",Languages!$A$570,""),IF(G28=Languages!$A$534,IF(H28="",Languages!$A$571,""),Languages!$A$572)),""),IF(Declaration!$I$4="French",IF(F28=Languages!$B$554,IF(G28=Languages!$B$533,IF(H28="",Languages!$B$570,""),IF(G28=Languages!$B$534,IF(H28="",Languages!$B$571,""),Languages!$B$572)),""),IF(Declaration!$I$4="Spanish",IF(F28=Languages!$C$554,IF(G28=Languages!$C$533,IF(H28="",Languages!$C$570,""),IF(G28=Languages!$C$534,IF(H28="",Languages!$C$571,""),Languages!$C$572)),""),IF(Declaration!$I$4="German",IF(F28=Languages!$D$554,IF(G28=Languages!$D$533,IF(H28="",Languages!$D$570,""),IF(G28=Languages!$D$534,IF(H28="",Languages!$D$571,""),Languages!$D$572)),""),IF(Declaration!$I$4="Chinese",IF(F28=Languages!$E$554,IF(G28=Languages!$E$533,IF(H28="",Languages!$E$570,""),IF(G28=Languages!$E$534,IF(H28="",Languages!$E$571,""),Languages!$E$572)),""),IF(Declaration!$I$4="Japanese",IF(F28=Languages!$F$554,IF(G28=Languages!$F$533,IF(H28="",Languages!$F$570,""),IF(G28=Languages!$F$534,IF(H28="",Languages!$F$571,""),Languages!$F$572)),""),IF(Declaration!$I$4="Portugese",IF(F28=Languages!$G$554,IF(G28=Languages!$G$533,IF(H28="",Languages!$G$570,""),IF(G28=Languages!$G$534,IF(H28="",Languages!$G$571,""),Languages!$G$572)),""))))))))</f>
        <v/>
      </c>
      <c r="K28" s="156"/>
      <c r="L28" s="157"/>
      <c r="M28" s="281">
        <f t="shared" si="8"/>
        <v>2</v>
      </c>
      <c r="N28" s="281" t="str">
        <f t="shared" si="9"/>
        <v>n</v>
      </c>
      <c r="O28" s="282">
        <f t="shared" si="10"/>
        <v>2</v>
      </c>
      <c r="P28" s="288" t="str">
        <f t="shared" si="11"/>
        <v>y</v>
      </c>
      <c r="Q28" s="282" t="str">
        <f>IF(OR(Countries!D29="Yes",Countries!D29="Oui",Countries!D29="Sí",Countries!D29="Ja",Countries!D29="是",Countries!D29="はい",Countries!D29="Sim"),Countries!B29,"")</f>
        <v/>
      </c>
      <c r="R28" s="281"/>
      <c r="S28" s="117"/>
      <c r="T28" s="117"/>
      <c r="U28" s="117"/>
      <c r="V28" s="117"/>
      <c r="W28" s="117"/>
      <c r="X28" s="117"/>
      <c r="Y28" s="117"/>
      <c r="Z28" s="117"/>
    </row>
    <row r="29" spans="1:31" s="35" customFormat="1" ht="45" customHeight="1">
      <c r="B29" s="149"/>
      <c r="C29" s="149" t="s">
        <v>7</v>
      </c>
      <c r="D29" s="155" t="str">
        <f>Declaration!D38</f>
        <v>Personalbeschaffer einzusetzen, die die örtlichen Arbeitsgesetze des Landes nicht einhalten, in dem die Rekrutierung stattfindet?</v>
      </c>
      <c r="E29" s="134" t="str">
        <f>IF(ISBLANK(Declaration!F38),"",Declaration!F38)</f>
        <v xml:space="preserve">n/z – Wir setzen keine Personalbeschaffer ein    </v>
      </c>
      <c r="F29" s="134" t="str">
        <f>Declaration!G38</f>
        <v>x</v>
      </c>
      <c r="G29" s="134" t="str">
        <f>IF(F29&lt;&gt;"x",IF(Declaration!I38&lt;&gt;"",Declaration!I38,IF(Declaration!$I$4="English",Languages!$A$401,IF(Declaration!$I$4="French",Languages!$B$401,IF(Declaration!$I$4="Spanish",Languages!$C$401,IF(Declaration!$I$4="German",Languages!$D$401,IF(Declaration!$I$4="Chinese",Languages!$E$401,IF(Declaration!$I$4="Japanese",Languages!$F$401,IF(Declaration!$I$4="Portugese",Languages!$G$401)))))))),"x")</f>
        <v>x</v>
      </c>
      <c r="H29" s="134" t="str">
        <f>IF(ISBLANK(Declaration!J38),"",Declaration!J38)</f>
        <v/>
      </c>
      <c r="I29"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29" s="135" t="str">
        <f>IF(Declaration!$I$4="English",IF(F29=Languages!$A$554,IF(G29=Languages!$A$533,IF(H29="",Languages!$A$570,""),IF(G29=Languages!$A$534,IF(H29="",Languages!$A$571,""),Languages!$A$572)),""),IF(Declaration!$I$4="French",IF(F29=Languages!$B$554,IF(G29=Languages!$B$533,IF(H29="",Languages!$B$570,""),IF(G29=Languages!$B$534,IF(H29="",Languages!$B$571,""),Languages!$B$572)),""),IF(Declaration!$I$4="Spanish",IF(F29=Languages!$C$554,IF(G29=Languages!$C$533,IF(H29="",Languages!$C$570,""),IF(G29=Languages!$C$534,IF(H29="",Languages!$C$571,""),Languages!$C$572)),""),IF(Declaration!$I$4="German",IF(F29=Languages!$D$554,IF(G29=Languages!$D$533,IF(H29="",Languages!$D$570,""),IF(G29=Languages!$D$534,IF(H29="",Languages!$D$571,""),Languages!$D$572)),""),IF(Declaration!$I$4="Chinese",IF(F29=Languages!$E$554,IF(G29=Languages!$E$533,IF(H29="",Languages!$E$570,""),IF(G29=Languages!$E$534,IF(H29="",Languages!$E$571,""),Languages!$E$572)),""),IF(Declaration!$I$4="Japanese",IF(F29=Languages!$F$554,IF(G29=Languages!$F$533,IF(H29="",Languages!$F$570,""),IF(G29=Languages!$F$534,IF(H29="",Languages!$F$571,""),Languages!$F$572)),""),IF(Declaration!$I$4="Portugese",IF(F29=Languages!$G$554,IF(G29=Languages!$G$533,IF(H29="",Languages!$G$570,""),IF(G29=Languages!$G$534,IF(H29="",Languages!$G$571,""),Languages!$G$572)),""))))))))</f>
        <v/>
      </c>
      <c r="K29" s="156"/>
      <c r="L29" s="157"/>
      <c r="M29" s="281">
        <f t="shared" si="8"/>
        <v>2</v>
      </c>
      <c r="N29" s="281" t="str">
        <f t="shared" si="9"/>
        <v>n</v>
      </c>
      <c r="O29" s="282">
        <f t="shared" si="10"/>
        <v>2</v>
      </c>
      <c r="P29" s="288" t="str">
        <f t="shared" si="11"/>
        <v>y</v>
      </c>
      <c r="Q29" s="282" t="str">
        <f>IF(OR(Countries!D30="Yes",Countries!D30="Oui",Countries!D30="Sí",Countries!D30="Ja",Countries!D30="是",Countries!D30="はい",Countries!D30="Sim"),Countries!B30,"")</f>
        <v/>
      </c>
      <c r="R29" s="117"/>
      <c r="S29" s="117"/>
      <c r="T29" s="117"/>
      <c r="U29" s="117"/>
      <c r="V29" s="117"/>
      <c r="W29" s="117"/>
      <c r="X29" s="117"/>
      <c r="Y29" s="117"/>
      <c r="Z29" s="117"/>
    </row>
    <row r="30" spans="1:31" s="35" customFormat="1" ht="45" customHeight="1">
      <c r="B30" s="149"/>
      <c r="C30" s="149" t="s">
        <v>8</v>
      </c>
      <c r="D30" s="155" t="str">
        <f>Declaration!D39</f>
        <v>Gebührenerhebung für die Einstellung von Arbeitnehmern oder potenziellen Arbeitnehmern gemäß der Definition im Glossar? Bitte beachten Sie: Sie müssen die Definition von Einstellungsgebühren lesen, um diese Frage korrekt zu beantworten.</v>
      </c>
      <c r="E30" s="134" t="str">
        <f>IF(ISBLANK(Declaration!F39),"",Declaration!F39)</f>
        <v>Nein</v>
      </c>
      <c r="F30" s="134" t="str">
        <f>Declaration!G39</f>
        <v/>
      </c>
      <c r="G30" s="134" t="str">
        <f>IF(F30&lt;&gt;"x",IF(Declaration!I39&lt;&gt;"",Declaration!I39,IF(Declaration!$I$4="English",Languages!$A$401,IF(Declaration!$I$4="French",Languages!$B$401,IF(Declaration!$I$4="Spanish",Languages!$C$401,IF(Declaration!$I$4="German",Languages!$D$401,IF(Declaration!$I$4="Chinese",Languages!$E$401,IF(Declaration!$I$4="Japanese",Languages!$F$401,IF(Declaration!$I$4="Portugese",Languages!$G$401)))))))),"x")</f>
        <v>Nichts ausgewählt</v>
      </c>
      <c r="H30" s="134" t="str">
        <f>IF(ISBLANK(Declaration!J39),"",Declaration!J39)</f>
        <v/>
      </c>
      <c r="I30"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0" s="135" t="str">
        <f>IF(Declaration!$I$4="English",IF(F30=Languages!$A$554,IF(G30=Languages!$A$533,IF(H30="",Languages!$A$570,""),IF(G30=Languages!$A$534,IF(H30="",Languages!$A$571,""),Languages!$A$572)),""),IF(Declaration!$I$4="French",IF(F30=Languages!$B$554,IF(G30=Languages!$B$533,IF(H30="",Languages!$B$570,""),IF(G30=Languages!$B$534,IF(H30="",Languages!$B$571,""),Languages!$B$572)),""),IF(Declaration!$I$4="Spanish",IF(F30=Languages!$C$554,IF(G30=Languages!$C$533,IF(H30="",Languages!$C$570,""),IF(G30=Languages!$C$534,IF(H30="",Languages!$C$571,""),Languages!$C$572)),""),IF(Declaration!$I$4="German",IF(F30=Languages!$D$554,IF(G30=Languages!$D$533,IF(H30="",Languages!$D$570,""),IF(G30=Languages!$D$534,IF(H30="",Languages!$D$571,""),Languages!$D$572)),""),IF(Declaration!$I$4="Chinese",IF(F30=Languages!$E$554,IF(G30=Languages!$E$533,IF(H30="",Languages!$E$570,""),IF(G30=Languages!$E$534,IF(H30="",Languages!$E$571,""),Languages!$E$572)),""),IF(Declaration!$I$4="Japanese",IF(F30=Languages!$F$554,IF(G30=Languages!$F$533,IF(H30="",Languages!$F$570,""),IF(G30=Languages!$F$534,IF(H30="",Languages!$F$571,""),Languages!$F$572)),""),IF(Declaration!$I$4="Portugese",IF(F30=Languages!$G$554,IF(G30=Languages!$G$533,IF(H30="",Languages!$G$570,""),IF(G30=Languages!$G$534,IF(H30="",Languages!$G$571,""),Languages!$G$572)),""))))))))</f>
        <v/>
      </c>
      <c r="K30" s="156"/>
      <c r="L30" s="157"/>
      <c r="M30" s="281">
        <f t="shared" si="8"/>
        <v>2</v>
      </c>
      <c r="N30" s="281" t="str">
        <f t="shared" si="9"/>
        <v>n</v>
      </c>
      <c r="O30" s="282">
        <f t="shared" si="10"/>
        <v>2</v>
      </c>
      <c r="P30" s="288" t="str">
        <f t="shared" si="11"/>
        <v>y</v>
      </c>
      <c r="Q30" s="282" t="str">
        <f>IF(OR(Countries!D31="Yes",Countries!D31="Oui",Countries!D31="Sí",Countries!D31="Ja",Countries!D31="是",Countries!D31="はい",Countries!D31="Sim"),Countries!B31,"")</f>
        <v/>
      </c>
      <c r="R30" s="117"/>
      <c r="S30" s="117"/>
      <c r="T30" s="117"/>
      <c r="U30" s="117"/>
      <c r="V30" s="117"/>
      <c r="W30" s="117"/>
      <c r="X30" s="117"/>
      <c r="Y30" s="117"/>
      <c r="Z30" s="117"/>
    </row>
    <row r="31" spans="1:31" s="35" customFormat="1" ht="45" customHeight="1">
      <c r="B31" s="149"/>
      <c r="C31" s="149" t="s">
        <v>9</v>
      </c>
      <c r="D31" s="155" t="str">
        <f>Declaration!D40</f>
        <v>sich während der Dauer des Vertrages gewerbsmäßige sexuelle Handlungen zu verschaffen?</v>
      </c>
      <c r="E31" s="134" t="str">
        <f>IF(ISBLANK(Declaration!F40),"",Declaration!F40)</f>
        <v>Nein</v>
      </c>
      <c r="F31" s="134" t="str">
        <f>Declaration!G40</f>
        <v/>
      </c>
      <c r="G31" s="134" t="str">
        <f>IF(F31&lt;&gt;"x",IF(Declaration!I40&lt;&gt;"",Declaration!I40,IF(Declaration!$I$4="English",Languages!$A$401,IF(Declaration!$I$4="French",Languages!$B$401,IF(Declaration!$I$4="Spanish",Languages!$C$401,IF(Declaration!$I$4="German",Languages!$D$401,IF(Declaration!$I$4="Chinese",Languages!$E$401,IF(Declaration!$I$4="Japanese",Languages!$F$401,IF(Declaration!$I$4="Portugese",Languages!$G$401)))))))),"x")</f>
        <v>Nichts ausgewählt</v>
      </c>
      <c r="H31" s="134" t="str">
        <f>IF(ISBLANK(Declaration!J40),"",Declaration!J40)</f>
        <v/>
      </c>
      <c r="I31"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1" s="135" t="str">
        <f>IF(Declaration!$I$4="English",IF(F31=Languages!$A$554,IF(G31=Languages!$A$533,IF(H31="",Languages!$A$570,""),IF(G31=Languages!$A$534,IF(H31="",Languages!$A$571,""),Languages!$A$572)),""),IF(Declaration!$I$4="French",IF(F31=Languages!$B$554,IF(G31=Languages!$B$533,IF(H31="",Languages!$B$570,""),IF(G31=Languages!$B$534,IF(H31="",Languages!$B$571,""),Languages!$B$572)),""),IF(Declaration!$I$4="Spanish",IF(F31=Languages!$C$554,IF(G31=Languages!$C$533,IF(H31="",Languages!$C$570,""),IF(G31=Languages!$C$534,IF(H31="",Languages!$C$571,""),Languages!$C$572)),""),IF(Declaration!$I$4="German",IF(F31=Languages!$D$554,IF(G31=Languages!$D$533,IF(H31="",Languages!$D$570,""),IF(G31=Languages!$D$534,IF(H31="",Languages!$D$571,""),Languages!$D$572)),""),IF(Declaration!$I$4="Chinese",IF(F31=Languages!$E$554,IF(G31=Languages!$E$533,IF(H31="",Languages!$E$570,""),IF(G31=Languages!$E$534,IF(H31="",Languages!$E$571,""),Languages!$E$572)),""),IF(Declaration!$I$4="Japanese",IF(F31=Languages!$F$554,IF(G31=Languages!$F$533,IF(H31="",Languages!$F$570,""),IF(G31=Languages!$F$534,IF(H31="",Languages!$F$571,""),Languages!$F$572)),""),IF(Declaration!$I$4="Portugese",IF(F31=Languages!$G$554,IF(G31=Languages!$G$533,IF(H31="",Languages!$G$570,""),IF(G31=Languages!$G$534,IF(H31="",Languages!$G$571,""),Languages!$G$572)),""))))))))</f>
        <v/>
      </c>
      <c r="K31" s="156"/>
      <c r="L31" s="157"/>
      <c r="M31" s="281">
        <f t="shared" si="8"/>
        <v>2</v>
      </c>
      <c r="N31" s="281" t="str">
        <f t="shared" si="9"/>
        <v>n</v>
      </c>
      <c r="O31" s="282">
        <f t="shared" si="10"/>
        <v>2</v>
      </c>
      <c r="P31" s="288" t="str">
        <f t="shared" si="11"/>
        <v>y</v>
      </c>
      <c r="Q31" s="282" t="str">
        <f>IF(OR(Countries!D32="Yes",Countries!D32="Oui",Countries!D32="Sí",Countries!D32="Ja",Countries!D32="是",Countries!D32="はい",Countries!D32="Sim"),Countries!B32,"")</f>
        <v/>
      </c>
      <c r="R31" s="117"/>
      <c r="S31" s="117"/>
      <c r="T31" s="117"/>
      <c r="U31" s="117"/>
      <c r="V31" s="117"/>
      <c r="W31" s="117"/>
      <c r="X31" s="117"/>
      <c r="Y31" s="117"/>
      <c r="Z31" s="117"/>
    </row>
    <row r="32" spans="1:31" s="21" customFormat="1" ht="45" customHeight="1">
      <c r="B32" s="158">
        <v>11</v>
      </c>
      <c r="C32" s="159"/>
      <c r="D32" s="405" t="str">
        <f>Declaration!D41</f>
        <v>Unterhält Ihre Organisation eine Richtlinie/n, die Folgendes ausdrücklich sicherstellt:</v>
      </c>
      <c r="E32" s="406"/>
      <c r="F32" s="406"/>
      <c r="G32" s="406"/>
      <c r="H32" s="406"/>
      <c r="I32" s="406"/>
      <c r="J32" s="407"/>
      <c r="K32" s="160"/>
      <c r="L32" s="161"/>
      <c r="M32" s="272"/>
      <c r="N32" s="272"/>
      <c r="O32" s="273"/>
      <c r="P32" s="289"/>
      <c r="Q32" s="282" t="str">
        <f>IF(OR(Countries!D33="Yes",Countries!D33="Oui",Countries!D33="Sí",Countries!D33="Ja",Countries!D33="是",Countries!D33="はい",Countries!D33="Sim"),Countries!B33,"")</f>
        <v/>
      </c>
      <c r="R32" s="290"/>
      <c r="S32" s="118"/>
      <c r="T32" s="118"/>
      <c r="U32" s="118"/>
      <c r="V32" s="118"/>
      <c r="W32" s="118"/>
      <c r="X32" s="118"/>
      <c r="Y32" s="118"/>
      <c r="Z32" s="118"/>
    </row>
    <row r="33" spans="2:31" s="34" customFormat="1" ht="70.349999999999994" customHeight="1">
      <c r="B33" s="149"/>
      <c r="C33" s="149" t="s">
        <v>4</v>
      </c>
      <c r="D33" s="155" t="str">
        <f>Declaration!D42</f>
        <v>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v>
      </c>
      <c r="E33" s="134" t="str">
        <f>IF(ISBLANK(Declaration!F42),"",Declaration!F42)</f>
        <v>Nein</v>
      </c>
      <c r="F33" s="134" t="str">
        <f>Declaration!G42</f>
        <v/>
      </c>
      <c r="G33" s="134" t="str">
        <f>IF(F33&lt;&gt;"x",IF(Declaration!I42&lt;&gt;"",Declaration!I42,IF(Declaration!$I$4="English",Languages!$A$401,IF(Declaration!$I$4="French",Languages!$B$401,IF(Declaration!$I$4="Spanish",Languages!$C$401,IF(Declaration!$I$4="German",Languages!$D$401,IF(Declaration!$I$4="Chinese",Languages!$E$401,IF(Declaration!$I$4="Japanese",Languages!$F$401,IF(Declaration!$I$4="Portugese",Languages!$G$401)))))))),"x")</f>
        <v>Nichts ausgewählt</v>
      </c>
      <c r="H33" s="134" t="str">
        <f>IF(ISBLANK(Declaration!J42),"",Declaration!J42)</f>
        <v/>
      </c>
      <c r="I33"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3" s="135" t="str">
        <f>IF(Declaration!$I$4="English",IF(F33=Languages!$A$554,IF(G33=Languages!$A$533,IF(H33="",Languages!$A$570,""),IF(G33=Languages!$A$534,IF(H33="",Languages!$A$571,""),Languages!$A$572)),""),IF(Declaration!$I$4="French",IF(F33=Languages!$B$554,IF(G33=Languages!$B$533,IF(H33="",Languages!$B$570,""),IF(G33=Languages!$B$534,IF(H33="",Languages!$B$571,""),Languages!$B$572)),""),IF(Declaration!$I$4="Spanish",IF(F33=Languages!$C$554,IF(G33=Languages!$C$533,IF(H33="",Languages!$C$570,""),IF(G33=Languages!$C$534,IF(H33="",Languages!$C$571,""),Languages!$C$572)),""),IF(Declaration!$I$4="German",IF(F33=Languages!$D$554,IF(G33=Languages!$D$533,IF(H33="",Languages!$D$570,""),IF(G33=Languages!$D$534,IF(H33="",Languages!$D$571,""),Languages!$D$572)),""),IF(Declaration!$I$4="Chinese",IF(F33=Languages!$E$554,IF(G33=Languages!$E$533,IF(H33="",Languages!$E$570,""),IF(G33=Languages!$E$534,IF(H33="",Languages!$E$571,""),Languages!$E$572)),""),IF(Declaration!$I$4="Japanese",IF(F33=Languages!$F$554,IF(G33=Languages!$F$533,IF(H33="",Languages!$F$570,""),IF(G33=Languages!$F$534,IF(H33="",Languages!$F$571,""),Languages!$F$572)),""),IF(Declaration!$I$4="Portugese",IF(F33=Languages!$G$554,IF(G33=Languages!$G$533,IF(H33="",Languages!$G$570,""),IF(G33=Languages!$G$534,IF(H33="",Languages!$G$571,""),Languages!$G$572)),""))))))))</f>
        <v/>
      </c>
      <c r="K33" s="162"/>
      <c r="L33" s="163"/>
      <c r="M33" s="281">
        <f t="shared" ref="M33:M39" si="12">IF(E33="",1,2)</f>
        <v>2</v>
      </c>
      <c r="N33" s="281" t="str">
        <f t="shared" ref="N33:N39" si="13">IF(ISNUMBER(SEARCH("Required",F33)), IF(G33="URL",IF(H33&lt;&gt;"",2,1),IF(G33="File",IF(H33&lt;&gt;"",2,1))),"n")</f>
        <v>n</v>
      </c>
      <c r="O33" s="282">
        <f t="shared" ref="O33:O39" si="14">SUM(M33:N33)</f>
        <v>2</v>
      </c>
      <c r="P33" s="288" t="str">
        <f t="shared" ref="P33:P39" si="15">IF(N33="n",IF(M33=2,"y","n"),IF(N33=2,"y","n"))</f>
        <v>y</v>
      </c>
      <c r="Q33" s="282" t="str">
        <f>IF(OR(Countries!D34="Yes",Countries!D34="Oui",Countries!D34="Sí",Countries!D34="Ja",Countries!D34="是",Countries!D34="はい",Countries!D34="Sim"),Countries!B34,"")</f>
        <v/>
      </c>
      <c r="R33" s="291"/>
      <c r="S33" s="116"/>
      <c r="T33" s="116"/>
      <c r="U33" s="116"/>
      <c r="V33" s="116"/>
      <c r="W33" s="116"/>
      <c r="X33" s="116"/>
      <c r="Y33" s="116"/>
      <c r="Z33" s="116"/>
    </row>
    <row r="34" spans="2:31" s="34" customFormat="1" ht="45" customHeight="1">
      <c r="B34" s="149"/>
      <c r="C34" s="149" t="s">
        <v>5</v>
      </c>
      <c r="D34" s="155" t="str">
        <f>Declaration!D43</f>
        <v>die für Ihre lmaooo bereitgestellte oder arrangierte Unterbringung entspricht den Wohn- und Sicherheitsstandards des Gastgeberlandes?</v>
      </c>
      <c r="E34" s="134" t="str">
        <f>IF(ISBLANK(Declaration!F43),"",Declaration!F43)</f>
        <v>Nein</v>
      </c>
      <c r="F34" s="134" t="str">
        <f>Declaration!G43</f>
        <v/>
      </c>
      <c r="G34" s="134" t="str">
        <f>IF(F34&lt;&gt;"x",IF(Declaration!I43&lt;&gt;"",Declaration!I43,IF(Declaration!$I$4="English",Languages!$A$401,IF(Declaration!$I$4="French",Languages!$B$401,IF(Declaration!$I$4="Spanish",Languages!$C$401,IF(Declaration!$I$4="German",Languages!$D$401,IF(Declaration!$I$4="Chinese",Languages!$E$401,IF(Declaration!$I$4="Japanese",Languages!$F$401,IF(Declaration!$I$4="Portugese",Languages!$G$401)))))))),"x")</f>
        <v>Nichts ausgewählt</v>
      </c>
      <c r="H34" s="134" t="str">
        <f>IF(ISBLANK(Declaration!J43),"",Declaration!J43)</f>
        <v/>
      </c>
      <c r="I34"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4" s="135" t="str">
        <f>IF(Declaration!$I$4="English",IF(F34=Languages!$A$554,IF(G34=Languages!$A$533,IF(H34="",Languages!$A$570,""),IF(G34=Languages!$A$534,IF(H34="",Languages!$A$571,""),Languages!$A$572)),""),IF(Declaration!$I$4="French",IF(F34=Languages!$B$554,IF(G34=Languages!$B$533,IF(H34="",Languages!$B$570,""),IF(G34=Languages!$B$534,IF(H34="",Languages!$B$571,""),Languages!$B$572)),""),IF(Declaration!$I$4="Spanish",IF(F34=Languages!$C$554,IF(G34=Languages!$C$533,IF(H34="",Languages!$C$570,""),IF(G34=Languages!$C$534,IF(H34="",Languages!$C$571,""),Languages!$C$572)),""),IF(Declaration!$I$4="German",IF(F34=Languages!$D$554,IF(G34=Languages!$D$533,IF(H34="",Languages!$D$570,""),IF(G34=Languages!$D$534,IF(H34="",Languages!$D$571,""),Languages!$D$572)),""),IF(Declaration!$I$4="Chinese",IF(F34=Languages!$E$554,IF(G34=Languages!$E$533,IF(H34="",Languages!$E$570,""),IF(G34=Languages!$E$534,IF(H34="",Languages!$E$571,""),Languages!$E$572)),""),IF(Declaration!$I$4="Japanese",IF(F34=Languages!$F$554,IF(G34=Languages!$F$533,IF(H34="",Languages!$F$570,""),IF(G34=Languages!$F$534,IF(H34="",Languages!$F$571,""),Languages!$F$572)),""),IF(Declaration!$I$4="Portugese",IF(F34=Languages!$G$554,IF(G34=Languages!$G$533,IF(H34="",Languages!$G$570,""),IF(G34=Languages!$G$534,IF(H34="",Languages!$G$571,""),Languages!$G$572)),""))))))))</f>
        <v/>
      </c>
      <c r="K34" s="162"/>
      <c r="L34" s="163"/>
      <c r="M34" s="281">
        <f t="shared" si="12"/>
        <v>2</v>
      </c>
      <c r="N34" s="281" t="str">
        <f t="shared" si="13"/>
        <v>n</v>
      </c>
      <c r="O34" s="282">
        <f t="shared" si="14"/>
        <v>2</v>
      </c>
      <c r="P34" s="288" t="str">
        <f t="shared" si="15"/>
        <v>y</v>
      </c>
      <c r="Q34" s="282" t="str">
        <f>IF(OR(Countries!D35="Yes",Countries!D35="Oui",Countries!D35="Sí",Countries!D35="Ja",Countries!D35="是",Countries!D35="はい",Countries!D35="Sim"),Countries!B35,"")</f>
        <v/>
      </c>
      <c r="R34" s="291"/>
      <c r="S34" s="116"/>
      <c r="T34" s="116"/>
      <c r="U34" s="116"/>
      <c r="V34" s="116"/>
      <c r="W34" s="116"/>
      <c r="X34" s="116"/>
      <c r="Y34" s="116"/>
      <c r="Z34" s="116"/>
    </row>
    <row r="35" spans="2:31" s="34" customFormat="1" ht="45" customHeight="1">
      <c r="B35" s="149"/>
      <c r="C35" s="149" t="s">
        <v>6</v>
      </c>
      <c r="D35" s="155" t="str">
        <f>Declaration!D44</f>
        <v>Arbeitnehmer, einschließlich Gastarbeitskräfte, können ihre Arbeitsverträge jederzeit ohne finanzielle Sanktionen kündigen, vorbehaltlich einer angemessenen Kündigungsfrist gemäß dem lokalen Recht oder einem Tarifvertrag?</v>
      </c>
      <c r="E35" s="134" t="str">
        <f>IF(ISBLANK(Declaration!F44),"",Declaration!F44)</f>
        <v>Ja</v>
      </c>
      <c r="F35" s="134" t="str">
        <f>Declaration!G44</f>
        <v xml:space="preserve">Richtlinie obligatorisch </v>
      </c>
      <c r="G35" s="134" t="str">
        <f>IF(F35&lt;&gt;"x",IF(Declaration!I44&lt;&gt;"",Declaration!I44,IF(Declaration!$I$4="English",Languages!$A$401,IF(Declaration!$I$4="French",Languages!$B$401,IF(Declaration!$I$4="Spanish",Languages!$C$401,IF(Declaration!$I$4="German",Languages!$D$401,IF(Declaration!$I$4="Chinese",Languages!$E$401,IF(Declaration!$I$4="Japanese",Languages!$F$401,IF(Declaration!$I$4="Portugese",Languages!$G$401)))))))),"x")</f>
        <v>Nichts ausgewählt</v>
      </c>
      <c r="H35" s="134" t="str">
        <f>IF(ISBLANK(Declaration!J44),"",Declaration!J44)</f>
        <v/>
      </c>
      <c r="I35"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5" s="135" t="str">
        <f>IF(Declaration!$I$4="English",IF(F35=Languages!$A$554,IF(G35=Languages!$A$533,IF(H35="",Languages!$A$570,""),IF(G35=Languages!$A$534,IF(H35="",Languages!$A$571,""),Languages!$A$572)),""),IF(Declaration!$I$4="French",IF(F35=Languages!$B$554,IF(G35=Languages!$B$533,IF(H35="",Languages!$B$570,""),IF(G35=Languages!$B$534,IF(H35="",Languages!$B$571,""),Languages!$B$572)),""),IF(Declaration!$I$4="Spanish",IF(F35=Languages!$C$554,IF(G35=Languages!$C$533,IF(H35="",Languages!$C$570,""),IF(G35=Languages!$C$534,IF(H35="",Languages!$C$571,""),Languages!$C$572)),""),IF(Declaration!$I$4="German",IF(F35=Languages!$D$554,IF(G35=Languages!$D$533,IF(H35="",Languages!$D$570,""),IF(G35=Languages!$D$534,IF(H35="",Languages!$D$571,""),Languages!$D$572)),""),IF(Declaration!$I$4="Chinese",IF(F35=Languages!$E$554,IF(G35=Languages!$E$533,IF(H35="",Languages!$E$570,""),IF(G35=Languages!$E$534,IF(H35="",Languages!$E$571,""),Languages!$E$572)),""),IF(Declaration!$I$4="Japanese",IF(F35=Languages!$F$554,IF(G35=Languages!$F$533,IF(H35="",Languages!$F$570,""),IF(G35=Languages!$F$534,IF(H35="",Languages!$F$571,""),Languages!$F$572)),""),IF(Declaration!$I$4="Portugese",IF(F35=Languages!$G$554,IF(G35=Languages!$G$533,IF(H35="",Languages!$G$570,""),IF(G35=Languages!$G$534,IF(H35="",Languages!$G$571,""),Languages!$G$572)),""))))))))</f>
        <v/>
      </c>
      <c r="K35" s="162"/>
      <c r="L35" s="163"/>
      <c r="M35" s="281">
        <f t="shared" si="12"/>
        <v>2</v>
      </c>
      <c r="N35" s="281" t="str">
        <f t="shared" si="13"/>
        <v>n</v>
      </c>
      <c r="O35" s="282">
        <f t="shared" si="14"/>
        <v>2</v>
      </c>
      <c r="P35" s="288" t="str">
        <f t="shared" si="15"/>
        <v>y</v>
      </c>
      <c r="Q35" s="282" t="str">
        <f>IF(OR(Countries!D36="Yes",Countries!D36="Oui",Countries!D36="Sí",Countries!D36="Ja",Countries!D36="是",Countries!D36="はい",Countries!D36="Sim"),Countries!B36,"")</f>
        <v/>
      </c>
      <c r="R35" s="291"/>
      <c r="S35" s="116"/>
      <c r="T35" s="116"/>
      <c r="U35" s="116"/>
      <c r="V35" s="116"/>
      <c r="W35" s="116"/>
      <c r="X35" s="116"/>
      <c r="Y35" s="116"/>
      <c r="Z35" s="116"/>
    </row>
    <row r="36" spans="2:31" s="34" customFormat="1" ht="45" customHeight="1">
      <c r="B36" s="149"/>
      <c r="C36" s="149" t="s">
        <v>7</v>
      </c>
      <c r="D36" s="155" t="str">
        <f>Declaration!D45</f>
        <v>die Arbeitsentgelte entsprechend den gesetzlichen Anforderungen des Gastgeberlandes oder, wenn es kein gesetzliches Arbeitsentgelt gibt, sind die Arbeitsentgelte mit dem branchenüblichen Arbeitsentgelten ausgerichtet?</v>
      </c>
      <c r="E36" s="134" t="str">
        <f>IF(ISBLANK(Declaration!F45),"",Declaration!F45)</f>
        <v>Ja</v>
      </c>
      <c r="F36" s="134" t="str">
        <f>Declaration!G45</f>
        <v xml:space="preserve">Richtlinie obligatorisch </v>
      </c>
      <c r="G36" s="134" t="str">
        <f>IF(F36&lt;&gt;"x",IF(Declaration!I45&lt;&gt;"",Declaration!I45,IF(Declaration!$I$4="English",Languages!$A$401,IF(Declaration!$I$4="French",Languages!$B$401,IF(Declaration!$I$4="Spanish",Languages!$C$401,IF(Declaration!$I$4="German",Languages!$D$401,IF(Declaration!$I$4="Chinese",Languages!$E$401,IF(Declaration!$I$4="Japanese",Languages!$F$401,IF(Declaration!$I$4="Portugese",Languages!$G$401)))))))),"x")</f>
        <v>Nichts ausgewählt</v>
      </c>
      <c r="H36" s="134" t="str">
        <f>IF(ISBLANK(Declaration!J45),"",Declaration!J45)</f>
        <v/>
      </c>
      <c r="I36"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6" s="135" t="str">
        <f>IF(Declaration!$I$4="English",IF(F36=Languages!$A$554,IF(G36=Languages!$A$533,IF(H36="",Languages!$A$570,""),IF(G36=Languages!$A$534,IF(H36="",Languages!$A$571,""),Languages!$A$572)),""),IF(Declaration!$I$4="French",IF(F36=Languages!$B$554,IF(G36=Languages!$B$533,IF(H36="",Languages!$B$570,""),IF(G36=Languages!$B$534,IF(H36="",Languages!$B$571,""),Languages!$B$572)),""),IF(Declaration!$I$4="Spanish",IF(F36=Languages!$C$554,IF(G36=Languages!$C$533,IF(H36="",Languages!$C$570,""),IF(G36=Languages!$C$534,IF(H36="",Languages!$C$571,""),Languages!$C$572)),""),IF(Declaration!$I$4="German",IF(F36=Languages!$D$554,IF(G36=Languages!$D$533,IF(H36="",Languages!$D$570,""),IF(G36=Languages!$D$534,IF(H36="",Languages!$D$571,""),Languages!$D$572)),""),IF(Declaration!$I$4="Chinese",IF(F36=Languages!$E$554,IF(G36=Languages!$E$533,IF(H36="",Languages!$E$570,""),IF(G36=Languages!$E$534,IF(H36="",Languages!$E$571,""),Languages!$E$572)),""),IF(Declaration!$I$4="Japanese",IF(F36=Languages!$F$554,IF(G36=Languages!$F$533,IF(H36="",Languages!$F$570,""),IF(G36=Languages!$F$534,IF(H36="",Languages!$F$571,""),Languages!$F$572)),""),IF(Declaration!$I$4="Portugese",IF(F36=Languages!$G$554,IF(G36=Languages!$G$533,IF(H36="",Languages!$G$570,""),IF(G36=Languages!$G$534,IF(H36="",Languages!$G$571,""),Languages!$G$572)),""))))))))</f>
        <v/>
      </c>
      <c r="K36" s="162"/>
      <c r="L36" s="163"/>
      <c r="M36" s="281">
        <f t="shared" si="12"/>
        <v>2</v>
      </c>
      <c r="N36" s="281" t="str">
        <f t="shared" si="13"/>
        <v>n</v>
      </c>
      <c r="O36" s="282">
        <f t="shared" si="14"/>
        <v>2</v>
      </c>
      <c r="P36" s="288" t="str">
        <f t="shared" si="15"/>
        <v>y</v>
      </c>
      <c r="Q36" s="282" t="str">
        <f>IF(OR(Countries!D37="Yes",Countries!D37="Oui",Countries!D37="Sí",Countries!D37="Ja",Countries!D37="是",Countries!D37="はい",Countries!D37="Sim"),Countries!B37,"")</f>
        <v/>
      </c>
      <c r="R36" s="291"/>
      <c r="S36" s="116"/>
      <c r="T36" s="116"/>
      <c r="U36" s="116"/>
      <c r="V36" s="116"/>
      <c r="W36" s="116"/>
      <c r="X36" s="116"/>
      <c r="Y36" s="116"/>
      <c r="Z36" s="116"/>
    </row>
    <row r="37" spans="2:31" s="34" customFormat="1" ht="65.849999999999994" customHeight="1">
      <c r="B37" s="149"/>
      <c r="C37" s="149" t="s">
        <v>8</v>
      </c>
      <c r="D37" s="155" t="str">
        <f>Declaration!D46</f>
        <v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v>
      </c>
      <c r="E37" s="134" t="str">
        <f>IF(ISBLANK(Declaration!F46),"",Declaration!F46)</f>
        <v xml:space="preserve">Ja, und dies trifft alle Arbeitnehmer zu, ob gesetzlich oder vertraglich vorgeschrieben </v>
      </c>
      <c r="F37" s="134" t="str">
        <f>Declaration!G46</f>
        <v xml:space="preserve">Richtlinie obligatorisch </v>
      </c>
      <c r="G37" s="134" t="str">
        <f>IF(F37&lt;&gt;"x",IF(Declaration!I46&lt;&gt;"",Declaration!I46,IF(Declaration!$I$4="English",Languages!$A$401,IF(Declaration!$I$4="French",Languages!$B$401,IF(Declaration!$I$4="Spanish",Languages!$C$401,IF(Declaration!$I$4="German",Languages!$D$401,IF(Declaration!$I$4="Chinese",Languages!$E$401,IF(Declaration!$I$4="Japanese",Languages!$F$401,IF(Declaration!$I$4="Portugese",Languages!$G$401)))))))),"x")</f>
        <v>Nichts ausgewählt</v>
      </c>
      <c r="H37" s="134" t="str">
        <f>IF(ISBLANK(Declaration!J46),"",Declaration!J46)</f>
        <v/>
      </c>
      <c r="I37"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7" s="135" t="str">
        <f>IF(Declaration!$I$4="English",IF(F37=Languages!$A$554,IF(G37=Languages!$A$533,IF(H37="",Languages!$A$570,""),IF(G37=Languages!$A$534,IF(H37="",Languages!$A$571,""),Languages!$A$572)),""),IF(Declaration!$I$4="French",IF(F37=Languages!$B$554,IF(G37=Languages!$B$533,IF(H37="",Languages!$B$570,""),IF(G37=Languages!$B$534,IF(H37="",Languages!$B$571,""),Languages!$B$572)),""),IF(Declaration!$I$4="Spanish",IF(F37=Languages!$C$554,IF(G37=Languages!$C$533,IF(H37="",Languages!$C$570,""),IF(G37=Languages!$C$534,IF(H37="",Languages!$C$571,""),Languages!$C$572)),""),IF(Declaration!$I$4="German",IF(F37=Languages!$D$554,IF(G37=Languages!$D$533,IF(H37="",Languages!$D$570,""),IF(G37=Languages!$D$534,IF(H37="",Languages!$D$571,""),Languages!$D$572)),""),IF(Declaration!$I$4="Chinese",IF(F37=Languages!$E$554,IF(G37=Languages!$E$533,IF(H37="",Languages!$E$570,""),IF(G37=Languages!$E$534,IF(H37="",Languages!$E$571,""),Languages!$E$572)),""),IF(Declaration!$I$4="Japanese",IF(F37=Languages!$F$554,IF(G37=Languages!$F$533,IF(H37="",Languages!$F$570,""),IF(G37=Languages!$F$534,IF(H37="",Languages!$F$571,""),Languages!$F$572)),""),IF(Declaration!$I$4="Portugese",IF(F37=Languages!$G$554,IF(G37=Languages!$G$533,IF(H37="",Languages!$G$570,""),IF(G37=Languages!$G$534,IF(H37="",Languages!$G$571,""),Languages!$G$572)),""))))))))</f>
        <v/>
      </c>
      <c r="K37" s="162"/>
      <c r="L37" s="163"/>
      <c r="M37" s="281">
        <f t="shared" si="12"/>
        <v>2</v>
      </c>
      <c r="N37" s="281" t="str">
        <f t="shared" si="13"/>
        <v>n</v>
      </c>
      <c r="O37" s="282">
        <f t="shared" si="14"/>
        <v>2</v>
      </c>
      <c r="P37" s="288" t="str">
        <f t="shared" si="15"/>
        <v>y</v>
      </c>
      <c r="Q37" s="282" t="str">
        <f>IF(OR(Countries!D38="Yes",Countries!D38="Oui",Countries!D38="Sí",Countries!D38="Ja",Countries!D38="是",Countries!D38="はい",Countries!D38="Sim"),Countries!B38,"")</f>
        <v/>
      </c>
      <c r="R37" s="291"/>
      <c r="S37" s="116"/>
      <c r="T37" s="116"/>
      <c r="U37" s="116"/>
      <c r="V37" s="116"/>
      <c r="W37" s="116"/>
      <c r="X37" s="116"/>
      <c r="Y37" s="116"/>
      <c r="Z37" s="116"/>
    </row>
    <row r="38" spans="2:31" s="34" customFormat="1" ht="66" customHeight="1">
      <c r="B38" s="149"/>
      <c r="C38" s="149" t="s">
        <v>9</v>
      </c>
      <c r="D38" s="155" t="str">
        <f>Declaration!D47</f>
        <v>Dokumentenprüfungen (einschließlich Altersnachweisdokumente) aller Arbeitnehmer vor Arbeitsbeginn, um zu bestätigen, dass sie gemäß den gesetzlichen Normen und den geltenden Unternehmensrichtlinien arbeiten dürfen?</v>
      </c>
      <c r="E38" s="134" t="str">
        <f>IF(ISBLANK(Declaration!F47),"",Declaration!F47)</f>
        <v>Ja</v>
      </c>
      <c r="F38" s="134" t="str">
        <f>Declaration!G47</f>
        <v xml:space="preserve">Richtlinie obligatorisch </v>
      </c>
      <c r="G38" s="134" t="str">
        <f>IF(F38&lt;&gt;"x",IF(Declaration!I47&lt;&gt;"",Declaration!I47,IF(Declaration!$I$4="English",Languages!$A$401,IF(Declaration!$I$4="French",Languages!$B$401,IF(Declaration!$I$4="Spanish",Languages!$C$401,IF(Declaration!$I$4="German",Languages!$D$401,IF(Declaration!$I$4="Chinese",Languages!$E$401,IF(Declaration!$I$4="Japanese",Languages!$F$401,IF(Declaration!$I$4="Portugese",Languages!$G$401)))))))),"x")</f>
        <v>Nichts ausgewählt</v>
      </c>
      <c r="H38" s="134" t="str">
        <f>IF(ISBLANK(Declaration!J47),"",Declaration!J47)</f>
        <v/>
      </c>
      <c r="I38"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8" s="135" t="str">
        <f>IF(Declaration!$I$4="English",IF(F38=Languages!$A$554,IF(G38=Languages!$A$533,IF(H38="",Languages!$A$570,""),IF(G38=Languages!$A$534,IF(H38="",Languages!$A$571,""),Languages!$A$572)),""),IF(Declaration!$I$4="French",IF(F38=Languages!$B$554,IF(G38=Languages!$B$533,IF(H38="",Languages!$B$570,""),IF(G38=Languages!$B$534,IF(H38="",Languages!$B$571,""),Languages!$B$572)),""),IF(Declaration!$I$4="Spanish",IF(F38=Languages!$C$554,IF(G38=Languages!$C$533,IF(H38="",Languages!$C$570,""),IF(G38=Languages!$C$534,IF(H38="",Languages!$C$571,""),Languages!$C$572)),""),IF(Declaration!$I$4="German",IF(F38=Languages!$D$554,IF(G38=Languages!$D$533,IF(H38="",Languages!$D$570,""),IF(G38=Languages!$D$534,IF(H38="",Languages!$D$571,""),Languages!$D$572)),""),IF(Declaration!$I$4="Chinese",IF(F38=Languages!$E$554,IF(G38=Languages!$E$533,IF(H38="",Languages!$E$570,""),IF(G38=Languages!$E$534,IF(H38="",Languages!$E$571,""),Languages!$E$572)),""),IF(Declaration!$I$4="Japanese",IF(F38=Languages!$F$554,IF(G38=Languages!$F$533,IF(H38="",Languages!$F$570,""),IF(G38=Languages!$F$534,IF(H38="",Languages!$F$571,""),Languages!$F$572)),""),IF(Declaration!$I$4="Portugese",IF(F38=Languages!$G$554,IF(G38=Languages!$G$533,IF(H38="",Languages!$G$570,""),IF(G38=Languages!$G$534,IF(H38="",Languages!$G$571,""),Languages!$G$572)),""))))))))</f>
        <v/>
      </c>
      <c r="K38" s="162"/>
      <c r="L38" s="163"/>
      <c r="M38" s="281">
        <f t="shared" si="12"/>
        <v>2</v>
      </c>
      <c r="N38" s="281" t="str">
        <f t="shared" si="13"/>
        <v>n</v>
      </c>
      <c r="O38" s="282">
        <f t="shared" si="14"/>
        <v>2</v>
      </c>
      <c r="P38" s="288" t="str">
        <f t="shared" si="15"/>
        <v>y</v>
      </c>
      <c r="Q38" s="282" t="str">
        <f>IF(OR(Countries!D39="Yes",Countries!D39="Oui",Countries!D39="Sí",Countries!D39="Ja",Countries!D39="是",Countries!D39="はい",Countries!D39="Sim"),Countries!B39,"")</f>
        <v/>
      </c>
      <c r="R38" s="291"/>
      <c r="S38" s="116"/>
      <c r="T38" s="116"/>
      <c r="U38" s="116"/>
      <c r="V38" s="116"/>
      <c r="W38" s="116"/>
      <c r="X38" s="116"/>
      <c r="Y38" s="116"/>
      <c r="Z38" s="116"/>
    </row>
    <row r="39" spans="2:31" s="34" customFormat="1" ht="66" customHeight="1">
      <c r="B39" s="149">
        <v>12</v>
      </c>
      <c r="C39" s="149"/>
      <c r="D39" s="248" t="str">
        <f>Declaration!D48</f>
        <v xml:space="preserve">Gibt Ihr Unternehmen eine Richtlinie bzw. Richtlinien aus, mit der/denen der Einsatz von ausländischen oder einheimischen Wanderarbeitnehmern geregelt wird? </v>
      </c>
      <c r="E39" s="134" t="str">
        <f>IF(ISBLANK(Declaration!F48),"",Declaration!F48)</f>
        <v>Nein</v>
      </c>
      <c r="F39" s="134" t="str">
        <f>Declaration!G48</f>
        <v/>
      </c>
      <c r="G39" s="134" t="str">
        <f>IF(F39&lt;&gt;"x",IF(Declaration!I48&lt;&gt;"",Declaration!I48,IF(Declaration!$I$4="English",Languages!$A$401,IF(Declaration!$I$4="French",Languages!$B$401,IF(Declaration!$I$4="Spanish",Languages!$C$401,IF(Declaration!$I$4="German",Languages!$D$401,IF(Declaration!$I$4="Chinese",Languages!$E$401,IF(Declaration!$I$4="Japanese",Languages!$F$401,IF(Declaration!$I$4="Portugese",Languages!$G$401)))))))),"x")</f>
        <v>Nichts ausgewählt</v>
      </c>
      <c r="H39" s="134" t="str">
        <f>IF(ISBLANK(Declaration!J48),"",Declaration!J48)</f>
        <v/>
      </c>
      <c r="I39"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39" s="135"/>
      <c r="K39" s="261"/>
      <c r="L39" s="163"/>
      <c r="M39" s="281">
        <f t="shared" si="12"/>
        <v>2</v>
      </c>
      <c r="N39" s="281" t="str">
        <f t="shared" si="13"/>
        <v>n</v>
      </c>
      <c r="O39" s="282">
        <f t="shared" si="14"/>
        <v>2</v>
      </c>
      <c r="P39" s="288" t="str">
        <f t="shared" si="15"/>
        <v>y</v>
      </c>
      <c r="Q39" s="282" t="str">
        <f>IF(OR(Countries!D40="Yes",Countries!D40="Oui",Countries!D40="Sí",Countries!D40="Ja",Countries!D40="是",Countries!D40="はい",Countries!D40="Sim"),Countries!B40,"")</f>
        <v/>
      </c>
      <c r="R39" s="291"/>
      <c r="S39" s="116"/>
      <c r="T39" s="116"/>
      <c r="U39" s="116"/>
      <c r="V39" s="116"/>
      <c r="W39" s="116"/>
      <c r="X39" s="116"/>
      <c r="Y39" s="116"/>
      <c r="Z39" s="116"/>
    </row>
    <row r="40" spans="2:31" s="37" customFormat="1" ht="31.35" customHeight="1">
      <c r="B40" s="392" t="str">
        <f>Declaration!B49</f>
        <v>Fragen 13-15: Lieferkettenmanagement</v>
      </c>
      <c r="C40" s="393"/>
      <c r="D40" s="393"/>
      <c r="E40" s="393"/>
      <c r="F40" s="393"/>
      <c r="G40" s="393"/>
      <c r="H40" s="393"/>
      <c r="I40" s="393"/>
      <c r="J40" s="393"/>
      <c r="K40" s="393"/>
      <c r="L40" s="394"/>
      <c r="M40" s="278"/>
      <c r="N40" s="278"/>
      <c r="O40" s="284"/>
      <c r="P40" s="280"/>
      <c r="Q40" s="282" t="str">
        <f>IF(OR(Countries!D41="Yes",Countries!D41="Oui",Countries!D41="Sí",Countries!D41="Ja",Countries!D41="是",Countries!D41="はい",Countries!D41="Sim"),Countries!B41,"")</f>
        <v/>
      </c>
      <c r="R40" s="114"/>
      <c r="S40" s="114"/>
      <c r="T40" s="114"/>
      <c r="U40" s="114"/>
      <c r="V40" s="114"/>
      <c r="W40" s="114"/>
      <c r="X40" s="114"/>
      <c r="Y40" s="114"/>
      <c r="Z40" s="114"/>
      <c r="AA40" s="36"/>
      <c r="AB40" s="36"/>
      <c r="AC40" s="36"/>
      <c r="AD40" s="36"/>
      <c r="AE40" s="36"/>
    </row>
    <row r="41" spans="2:31" s="34" customFormat="1" ht="45" customHeight="1">
      <c r="B41" s="149">
        <v>13</v>
      </c>
      <c r="C41" s="149"/>
      <c r="D41" s="155" t="str">
        <f>Declaration!D50</f>
        <v xml:space="preserve">Gibt Ihr Unternehmen seinen Lieferanten eine Richtlinie bzw. Richtlinien aus, die die Bestimmung(en) abdeckt/abdecken, die Sie in den Fragen 10, 11 und 12 ausgewählt haben? </v>
      </c>
      <c r="E41" s="134" t="str">
        <f>IF(ISBLANK(Declaration!F50),"",Declaration!F50)</f>
        <v>Nein</v>
      </c>
      <c r="F41" s="134" t="str">
        <f>Declaration!G50</f>
        <v/>
      </c>
      <c r="G41" s="134" t="str">
        <f>IF(F41&lt;&gt;"x",IF(Declaration!I50&lt;&gt;"",Declaration!I50,IF(Declaration!$I$4="English",Languages!$A$401,IF(Declaration!$I$4="French",Languages!$B$401,IF(Declaration!$I$4="Spanish",Languages!$C$401,IF(Declaration!$I$4="German",Languages!$D$401,IF(Declaration!$I$4="Chinese",Languages!$E$401,IF(Declaration!$I$4="Japanese",Languages!$F$401,IF(Declaration!$I$4="Portugese",Languages!$G$401)))))))),"x")</f>
        <v>Nichts ausgewählt</v>
      </c>
      <c r="H41" s="134" t="str">
        <f>IF(ISBLANK(Declaration!J50),"",Declaration!J50)</f>
        <v/>
      </c>
      <c r="I41"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1" s="135" t="str">
        <f>IF(Declaration!$I$4="English",IF(F41=Languages!$A$554,IF(G41=Languages!$A$533,IF(H41="",Languages!$A$570,""),IF(G41=Languages!$A$534,IF(H41="",Languages!$A$571,""),Languages!$A$572)),""),IF(Declaration!$I$4="French",IF(F41=Languages!$B$554,IF(G41=Languages!$B$533,IF(H41="",Languages!$B$570,""),IF(G41=Languages!$B$534,IF(H41="",Languages!$B$571,""),Languages!$B$572)),""),IF(Declaration!$I$4="Spanish",IF(F41=Languages!$C$554,IF(G41=Languages!$C$533,IF(H41="",Languages!$C$570,""),IF(G41=Languages!$C$534,IF(H41="",Languages!$C$571,""),Languages!$C$572)),""),IF(Declaration!$I$4="German",IF(F41=Languages!$D$554,IF(G41=Languages!$D$533,IF(H41="",Languages!$D$570,""),IF(G41=Languages!$D$534,IF(H41="",Languages!$D$571,""),Languages!$D$572)),""),IF(Declaration!$I$4="Chinese",IF(F41=Languages!$E$554,IF(G41=Languages!$E$533,IF(H41="",Languages!$E$570,""),IF(G41=Languages!$E$534,IF(H41="",Languages!$E$571,""),Languages!$E$572)),""),IF(Declaration!$I$4="Japanese",IF(F41=Languages!$F$554,IF(G41=Languages!$F$533,IF(H41="",Languages!$F$570,""),IF(G41=Languages!$F$534,IF(H41="",Languages!$F$571,""),Languages!$F$572)),""),IF(Declaration!$I$4="Portugese",IF(F41=Languages!$G$554,IF(G41=Languages!$G$533,IF(H41="",Languages!$G$570,""),IF(G41=Languages!$G$534,IF(H41="",Languages!$G$571,""),Languages!$G$572)),""))))))))</f>
        <v/>
      </c>
      <c r="K41" s="162"/>
      <c r="L41" s="163"/>
      <c r="M41" s="281">
        <f>IF(E41="",1,2)</f>
        <v>2</v>
      </c>
      <c r="N41" s="281" t="str">
        <f>IF(ISNUMBER(SEARCH("Required",F41)), IF(G41="URL",IF(H41&lt;&gt;"",2,1),IF(G41="File",IF(H41&lt;&gt;"",2,1))),"n")</f>
        <v>n</v>
      </c>
      <c r="O41" s="282">
        <f>SUM(M41:N41)</f>
        <v>2</v>
      </c>
      <c r="P41" s="288" t="str">
        <f>IF(N41="n",IF(M41=2,"y","n"),IF(N41=2,"y","n"))</f>
        <v>y</v>
      </c>
      <c r="Q41" s="282" t="str">
        <f>IF(OR(Countries!D42="Yes",Countries!D42="Oui",Countries!D42="Sí",Countries!D42="Ja",Countries!D42="是",Countries!D42="はい",Countries!D42="Sim"),Countries!B42,"")</f>
        <v/>
      </c>
      <c r="R41" s="291"/>
      <c r="S41" s="116"/>
      <c r="T41" s="116"/>
      <c r="U41" s="116"/>
      <c r="V41" s="116"/>
      <c r="W41" s="116"/>
      <c r="X41" s="116"/>
      <c r="Y41" s="116"/>
      <c r="Z41" s="116"/>
    </row>
    <row r="42" spans="2:31" s="34" customFormat="1" ht="45" customHeight="1">
      <c r="B42" s="149">
        <v>14</v>
      </c>
      <c r="C42" s="149"/>
      <c r="D42" s="248" t="str">
        <f>Declaration!D51</f>
        <v xml:space="preserve">Wenn Sie Frage 13 mit „Ja“ beantwortet haben – verfügt Ihr Unternehmen über vertragliche Bedingungen, die von den Lieferanten verlangen, dass sie der Richtlinie/den Richtlinien (oder Entsprechendem) zustimmen? </v>
      </c>
      <c r="E42" s="134" t="str">
        <f>IF(E41&lt;&gt;"Yes","x",IF(ISBLANK(Declaration!F51),"",Declaration!F51))</f>
        <v>x</v>
      </c>
      <c r="F42" s="134" t="str">
        <f>IF(E42="x","",Declaration!G51)</f>
        <v/>
      </c>
      <c r="G42" s="134" t="str">
        <f>IF(F42&lt;&gt;"x",IF(Declaration!I51&lt;&gt;"",Declaration!I51,IF(Declaration!$I$4="English",Languages!$A$401,IF(Declaration!$I$4="French",Languages!$B$401,IF(Declaration!$I$4="Spanish",Languages!$C$401,IF(Declaration!$I$4="German",Languages!$D$401,IF(Declaration!$I$4="Chinese",Languages!$E$401,IF(Declaration!$I$4="Japanese",Languages!$F$401,IF(Declaration!$I$4="Portugese",Languages!$G$401)))))))),"x")</f>
        <v>Nichts ausgewählt</v>
      </c>
      <c r="H42" s="134" t="str">
        <f>IF(ISBLANK(Declaration!J51),"",Declaration!J51)</f>
        <v/>
      </c>
      <c r="I42"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2" s="135" t="str">
        <f>IF(Declaration!$I$4="English",IF(F42=Languages!$A$554,IF(G42=Languages!$A$533,IF(H42="",Languages!$A$570,""),IF(G42=Languages!$A$534,IF(H42="",Languages!$A$571,""),Languages!$A$572)),""),IF(Declaration!$I$4="French",IF(F42=Languages!$B$554,IF(G42=Languages!$B$533,IF(H42="",Languages!$B$570,""),IF(G42=Languages!$B$534,IF(H42="",Languages!$B$571,""),Languages!$B$572)),""),IF(Declaration!$I$4="Spanish",IF(F42=Languages!$C$554,IF(G42=Languages!$C$533,IF(H42="",Languages!$C$570,""),IF(G42=Languages!$C$534,IF(H42="",Languages!$C$571,""),Languages!$C$572)),""),IF(Declaration!$I$4="German",IF(F42=Languages!$D$554,IF(G42=Languages!$D$533,IF(H42="",Languages!$D$570,""),IF(G42=Languages!$D$534,IF(H42="",Languages!$D$571,""),Languages!$D$572)),""),IF(Declaration!$I$4="Chinese",IF(F42=Languages!$E$554,IF(G42=Languages!$E$533,IF(H42="",Languages!$E$570,""),IF(G42=Languages!$E$534,IF(H42="",Languages!$E$571,""),Languages!$E$572)),""),IF(Declaration!$I$4="Japanese",IF(F42=Languages!$F$554,IF(G42=Languages!$F$533,IF(H42="",Languages!$F$570,""),IF(G42=Languages!$F$534,IF(H42="",Languages!$F$571,""),Languages!$F$572)),""),IF(Declaration!$I$4="Portugese",IF(F42=Languages!$G$554,IF(G42=Languages!$G$533,IF(H42="",Languages!$G$570,""),IF(G42=Languages!$G$534,IF(H42="",Languages!$G$571,""),Languages!$G$572)),""))))))))</f>
        <v/>
      </c>
      <c r="K42" s="162"/>
      <c r="L42" s="163"/>
      <c r="M42" s="281">
        <f>IF(E42="",1,2)</f>
        <v>2</v>
      </c>
      <c r="N42" s="281" t="str">
        <f>IF(ISNUMBER(SEARCH("Sample",F42)), IF(G42="URL",IF(H42&lt;&gt;"",2,1),IF(G42="File",IF(H42&lt;&gt;"",2,1))),"n")</f>
        <v>n</v>
      </c>
      <c r="O42" s="282">
        <f>SUM(M42:N42)</f>
        <v>2</v>
      </c>
      <c r="P42" s="288" t="str">
        <f>IF(N42="n",IF(M42=2,"y","n"),IF(N42=2,"y","n"))</f>
        <v>y</v>
      </c>
      <c r="Q42" s="282" t="str">
        <f>IF(OR(Countries!D43="Yes",Countries!D43="Oui",Countries!D43="Sí",Countries!D43="Ja",Countries!D43="是",Countries!D43="はい",Countries!D43="Sim"),Countries!B43,"")</f>
        <v/>
      </c>
      <c r="R42" s="291"/>
      <c r="S42" s="116"/>
      <c r="T42" s="116"/>
      <c r="U42" s="116"/>
      <c r="V42" s="116"/>
      <c r="W42" s="116"/>
      <c r="X42" s="116"/>
      <c r="Y42" s="116"/>
      <c r="Z42" s="116"/>
    </row>
    <row r="43" spans="2:31" s="34" customFormat="1" ht="45" customHeight="1">
      <c r="B43" s="149">
        <v>15</v>
      </c>
      <c r="C43" s="149"/>
      <c r="D43" s="248" t="str">
        <f>Declaration!D52</f>
        <v xml:space="preserve">Wenn Sie Frage 13 und/oder 14 mit „Ja“ beantwortet haben – enthält die Richtlinie/enthalten die Richtlinien (oder Entsprechendes) und/oder die vertraglichen Bedingungen Ihres Unternehmens eine Abwärtsklausel? </v>
      </c>
      <c r="E43" s="134" t="str">
        <f>IF(E41&lt;&gt;"Yes","x",IF(ISBLANK(Declaration!F52),"",Declaration!F52))</f>
        <v>x</v>
      </c>
      <c r="F43" s="134" t="str">
        <f>IF(E43="x","",Declaration!G52)</f>
        <v/>
      </c>
      <c r="G43" s="134" t="str">
        <f>IF(F43&lt;&gt;"x",IF(Declaration!I52&lt;&gt;"",Declaration!I52,IF(Declaration!$I$4="English",Languages!$A$401,IF(Declaration!$I$4="French",Languages!$B$401,IF(Declaration!$I$4="Spanish",Languages!$C$401,IF(Declaration!$I$4="German",Languages!$D$401,IF(Declaration!$I$4="Chinese",Languages!$E$401,IF(Declaration!$I$4="Japanese",Languages!$F$401,IF(Declaration!$I$4="Portugese",Languages!$G$401)))))))),"x")</f>
        <v>Nichts ausgewählt</v>
      </c>
      <c r="H43" s="134" t="str">
        <f>IF(ISBLANK(Declaration!J52),"",Declaration!J52)</f>
        <v/>
      </c>
      <c r="I43"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3" s="135" t="str">
        <f>IF(Declaration!$I$4="English",IF(F43=Languages!$A$554,IF(G43=Languages!$A$533,IF(H43="",Languages!$A$570,""),IF(G43=Languages!$A$534,IF(H43="",Languages!$A$571,""),Languages!$A$572)),""),IF(Declaration!$I$4="French",IF(F43=Languages!$B$554,IF(G43=Languages!$B$533,IF(H43="",Languages!$B$570,""),IF(G43=Languages!$B$534,IF(H43="",Languages!$B$571,""),Languages!$B$572)),""),IF(Declaration!$I$4="Spanish",IF(F43=Languages!$C$554,IF(G43=Languages!$C$533,IF(H43="",Languages!$C$570,""),IF(G43=Languages!$C$534,IF(H43="",Languages!$C$571,""),Languages!$C$572)),""),IF(Declaration!$I$4="German",IF(F43=Languages!$D$554,IF(G43=Languages!$D$533,IF(H43="",Languages!$D$570,""),IF(G43=Languages!$D$534,IF(H43="",Languages!$D$571,""),Languages!$D$572)),""),IF(Declaration!$I$4="Chinese",IF(F43=Languages!$E$554,IF(G43=Languages!$E$533,IF(H43="",Languages!$E$570,""),IF(G43=Languages!$E$534,IF(H43="",Languages!$E$571,""),Languages!$E$572)),""),IF(Declaration!$I$4="Japanese",IF(F43=Languages!$F$554,IF(G43=Languages!$F$533,IF(H43="",Languages!$F$570,""),IF(G43=Languages!$F$534,IF(H43="",Languages!$F$571,""),Languages!$F$572)),""),IF(Declaration!$I$4="Portugese",IF(F43=Languages!$G$554,IF(G43=Languages!$G$533,IF(H43="",Languages!$G$570,""),IF(G43=Languages!$G$534,IF(H43="",Languages!$G$571,""),Languages!$G$572)),""))))))))</f>
        <v/>
      </c>
      <c r="K43" s="162"/>
      <c r="L43" s="163"/>
      <c r="M43" s="281">
        <f>IF(E43="",1,2)</f>
        <v>2</v>
      </c>
      <c r="N43" s="281" t="str">
        <f>IF(ISNUMBER(SEARCH("Required",F43)), IF(G43="URL",IF(H43&lt;&gt;"",2,1),IF(G43="File",IF(H43&lt;&gt;"",2,1))),"n")</f>
        <v>n</v>
      </c>
      <c r="O43" s="282">
        <f>SUM(M43:N43)</f>
        <v>2</v>
      </c>
      <c r="P43" s="288" t="str">
        <f>IF(N43="n",IF(M43=2,"y","n"),IF(N43=2,"y","n"))</f>
        <v>y</v>
      </c>
      <c r="Q43" s="282" t="str">
        <f>IF(OR(Countries!D44="Yes",Countries!D44="Oui",Countries!D44="Sí",Countries!D44="Ja",Countries!D44="是",Countries!D44="はい",Countries!D44="Sim"),Countries!B44,"")</f>
        <v/>
      </c>
      <c r="R43" s="291"/>
      <c r="S43" s="116"/>
      <c r="T43" s="116"/>
      <c r="U43" s="116"/>
      <c r="V43" s="116"/>
      <c r="W43" s="116"/>
      <c r="X43" s="116"/>
      <c r="Y43" s="116"/>
      <c r="Z43" s="116"/>
    </row>
    <row r="44" spans="2:31" s="38" customFormat="1" ht="32.1" customHeight="1">
      <c r="B44" s="392" t="str">
        <f>Declaration!B53</f>
        <v xml:space="preserve">Fragen 16-19: Risikoidentifizierung und -management  </v>
      </c>
      <c r="C44" s="393"/>
      <c r="D44" s="393"/>
      <c r="E44" s="393"/>
      <c r="F44" s="393"/>
      <c r="G44" s="393"/>
      <c r="H44" s="393"/>
      <c r="I44" s="393"/>
      <c r="J44" s="393"/>
      <c r="K44" s="393"/>
      <c r="L44" s="394"/>
      <c r="M44" s="278"/>
      <c r="N44" s="278"/>
      <c r="O44" s="284"/>
      <c r="P44" s="292"/>
      <c r="Q44" s="282" t="str">
        <f>IF(OR(Countries!D45="Yes",Countries!D45="Oui",Countries!D45="Sí",Countries!D45="Ja",Countries!D45="是",Countries!D45="はい",Countries!D45="Sim"),Countries!B45,"")</f>
        <v/>
      </c>
      <c r="R44" s="293"/>
      <c r="S44" s="119"/>
      <c r="T44" s="119"/>
      <c r="U44" s="119"/>
      <c r="V44" s="119"/>
      <c r="W44" s="119"/>
      <c r="X44" s="119"/>
      <c r="Y44" s="119"/>
      <c r="Z44" s="119"/>
    </row>
    <row r="45" spans="2:31" s="34" customFormat="1" ht="63" customHeight="1">
      <c r="B45" s="143">
        <v>16</v>
      </c>
      <c r="C45" s="144"/>
      <c r="D45" s="145" t="str">
        <f>Declaration!D54</f>
        <v>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v>
      </c>
      <c r="E45" s="146" t="str">
        <f>IF(ISBLANK(Declaration!F54),"",Declaration!F54)</f>
        <v xml:space="preserve">n/z – Wir setzen keine Personalbeschaffer ein    </v>
      </c>
      <c r="F45" s="146" t="str">
        <f>Declaration!G54</f>
        <v>x</v>
      </c>
      <c r="G45" s="146" t="str">
        <f>IF(F45&lt;&gt;"x",IF(Declaration!I54&lt;&gt;"",Declaration!I54,IF(Declaration!$I$4="English",Languages!$A$401,IF(Declaration!$I$4="French",Languages!$B$401,IF(Declaration!$I$4="Spanish",Languages!$C$401,IF(Declaration!$I$4="German",Languages!$D$401,IF(Declaration!$I$4="Chinese",Languages!$E$401,IF(Declaration!$I$4="Japanese",Languages!$F$401,IF(Declaration!$I$4="Portugese",Languages!$G$401)))))))),"x")</f>
        <v>x</v>
      </c>
      <c r="H45" s="146" t="str">
        <f>IF(ISBLANK(Declaration!J54),"",Declaration!J54)</f>
        <v/>
      </c>
      <c r="I45" s="262"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5" s="167" t="str">
        <f>IF(Declaration!$I$4="English",IF(F45=Languages!$A$554,IF(G45=Languages!$A$533,IF(H45="",Languages!$A$570,""),IF(G45=Languages!$A$534,IF(H45="",Languages!$A$571,""),Languages!$A$572)),""),IF(Declaration!$I$4="French",IF(F45=Languages!$B$554,IF(G45=Languages!$B$533,IF(H45="",Languages!$B$570,""),IF(G45=Languages!$B$534,IF(H45="",Languages!$B$571,""),Languages!$B$572)),""),IF(Declaration!$I$4="Spanish",IF(F45=Languages!$C$554,IF(G45=Languages!$C$533,IF(H45="",Languages!$C$570,""),IF(G45=Languages!$C$534,IF(H45="",Languages!$C$571,""),Languages!$C$572)),""),IF(Declaration!$I$4="German",IF(F45=Languages!$D$554,IF(G45=Languages!$D$533,IF(H45="",Languages!$D$570,""),IF(G45=Languages!$D$534,IF(H45="",Languages!$D$571,""),Languages!$D$572)),""),IF(Declaration!$I$4="Chinese",IF(F45=Languages!$E$554,IF(G45=Languages!$E$533,IF(H45="",Languages!$E$570,""),IF(G45=Languages!$E$534,IF(H45="",Languages!$E$571,""),Languages!$E$572)),""),IF(Declaration!$I$4="Japanese",IF(F45=Languages!$F$554,IF(G45=Languages!$F$533,IF(H45="",Languages!$F$570,""),IF(G45=Languages!$F$534,IF(H45="",Languages!$F$571,""),Languages!$F$572)),""),IF(Declaration!$I$4="Portugese",IF(F45=Languages!$G$554,IF(G45=Languages!$G$533,IF(H45="",Languages!$G$570,""),IF(G45=Languages!$G$534,IF(H45="",Languages!$G$571,""),Languages!$G$572)),""))))))))</f>
        <v/>
      </c>
      <c r="K45" s="168"/>
      <c r="L45" s="169"/>
      <c r="M45" s="281">
        <f>IF(E45="",1,2)</f>
        <v>2</v>
      </c>
      <c r="N45" s="281" t="str">
        <f>IF(ISNUMBER(SEARCH("Required",F45)), IF(G45="URL",IF(H45&lt;&gt;"",2,1),IF(G45="File",2,1)),"n")</f>
        <v>n</v>
      </c>
      <c r="O45" s="282">
        <f>SUM(M45:N45)</f>
        <v>2</v>
      </c>
      <c r="P45" s="288" t="str">
        <f>IF(N45="n",IF(M45=2,"y","n"),IF(N45=2,"y","n"))</f>
        <v>y</v>
      </c>
      <c r="Q45" s="282" t="str">
        <f>IF(OR(Countries!D46="Yes",Countries!D46="Oui",Countries!D46="Sí",Countries!D46="Ja",Countries!D46="是",Countries!D46="はい",Countries!D46="Sim"),Countries!B46,"")</f>
        <v/>
      </c>
      <c r="R45" s="291"/>
      <c r="S45" s="116"/>
      <c r="T45" s="116"/>
      <c r="U45" s="116"/>
      <c r="V45" s="116"/>
      <c r="W45" s="116"/>
      <c r="X45" s="116"/>
      <c r="Y45" s="116"/>
      <c r="Z45" s="116"/>
    </row>
    <row r="46" spans="2:31" s="34" customFormat="1" ht="36.6" customHeight="1">
      <c r="B46" s="149">
        <v>17</v>
      </c>
      <c r="C46" s="150"/>
      <c r="D46" s="415" t="str">
        <f>Declaration!D55</f>
        <v>Führt Ihr Unternehmen Sorgfaltspflichtmaßnahmen durch, um spezifische Risiken der Sklaverei und des Menschenhandels in den folgenden Bereichen zu identifizieren, zu verhindern und zu mindern?</v>
      </c>
      <c r="E46" s="416" t="str">
        <f>IF(ISBLANK(Declaration!F55),"",Declaration!F55)</f>
        <v/>
      </c>
      <c r="F46" s="416" t="str">
        <f>Declaration!G55</f>
        <v/>
      </c>
      <c r="G46" s="416" t="str">
        <f>IF(F46&lt;&gt;"x",IF(Declaration!I55&lt;&gt;"",Declaration!I55,IF(Declaration!$I$4="English",Languages!$A$401,IF(Declaration!$I$4="French",Languages!$B$401,IF(Declaration!$I$4="Spanish",Languages!$C$401,IF(Declaration!$I$4="German",Languages!$D$401,IF(Declaration!$I$4="Chinese",Languages!$E$401,IF(Declaration!$I$4="Japanese",Languages!$F$401,IF(Declaration!$I$4="Portugese",Languages!$G$401)))))))),"x")</f>
        <v>Nichts ausgewählt</v>
      </c>
      <c r="H46" s="416" t="str">
        <f>IF(ISBLANK(Declaration!J55),"",Declaration!J55)</f>
        <v/>
      </c>
      <c r="I46" s="416"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6" s="417" t="str">
        <f>IF(Declaration!$I$4="English",IF(F46=Languages!$A$560,IF(G46=Languages!$A$533,IF(H46="",Languages!$A$573,""),IF(G46=Languages!$A$534,IF(H46="",Languages!$A$574,""),Languages!$A$575)),""),IF(Declaration!$I$4="French",IF(F46=Languages!$B$560,IF(G46=Languages!$B$533,IF(H46="",Languages!$B$573,""),IF(G46=Languages!$B$534,IF(H46="",Languages!$B$574,""),Languages!$B$575)),""),IF(Declaration!$I$4="Spanish",IF(F46=Languages!$C$560,IF(G46=Languages!$C$533,IF(H46="",Languages!$C$573,""),IF(G46=Languages!$C$534,IF(H46="",Languages!$C$574,""),Languages!$C$575)),""),IF(Declaration!$I$4="German",IF(F46=Languages!$D$560,IF(G46=Languages!$D$533,IF(H46="",Languages!$D$573,""),IF(G46=Languages!$D$534,IF(H46="",Languages!$D$574,""),Languages!$D$575)),""),IF(Declaration!$I$4="Chinese",IF(F46=Languages!$E$560,IF(G46=Languages!$E$533,IF(H46="",Languages!$E$573,""),IF(G46=Languages!$E$534,IF(H46="",Languages!$E$574,""),Languages!$E$575)),""),IF(Declaration!$I$4="Japanese",IF(F46=Languages!$F$560,IF(G46=Languages!$F$533,IF(H46="",Languages!$F$573,""),IF(G46=Languages!$F$534,IF(H46="",Languages!$F$574,""),Languages!$F$575)),""),IF(Declaration!$I$4="Portugese",IF(F46=Languages!$G$560,IF(G46=Languages!$G$533,IF(H46="",Languages!$G$573,""),IF(G46=Languages!$G$534,IF(H46="",Languages!$G$574,""),Languages!$G$575)),""))))))))</f>
        <v/>
      </c>
      <c r="K46" s="162"/>
      <c r="L46" s="163"/>
      <c r="M46" s="281"/>
      <c r="N46" s="281"/>
      <c r="O46" s="282"/>
      <c r="P46" s="288"/>
      <c r="Q46" s="282" t="str">
        <f>IF(OR(Countries!D47="Yes",Countries!D47="Oui",Countries!D47="Sí",Countries!D47="Ja",Countries!D47="是",Countries!D47="はい",Countries!D47="Sim"),Countries!B47,"")</f>
        <v/>
      </c>
      <c r="R46" s="291"/>
      <c r="S46" s="116"/>
      <c r="T46" s="116"/>
      <c r="U46" s="116"/>
      <c r="V46" s="116"/>
      <c r="W46" s="116"/>
      <c r="X46" s="116"/>
      <c r="Y46" s="116"/>
      <c r="Z46" s="116"/>
    </row>
    <row r="47" spans="2:31" s="34" customFormat="1" ht="30" customHeight="1">
      <c r="B47" s="149"/>
      <c r="C47" s="149" t="s">
        <v>4</v>
      </c>
      <c r="D47" s="155" t="str">
        <f>Declaration!D56</f>
        <v xml:space="preserve">im operativen Geschäft </v>
      </c>
      <c r="E47" s="134" t="str">
        <f>IF(ISBLANK(Declaration!F56),"",Declaration!F56)</f>
        <v>Nein</v>
      </c>
      <c r="F47" s="134" t="str">
        <f>Declaration!G56</f>
        <v/>
      </c>
      <c r="G47" s="146" t="str">
        <f>IF(F47&lt;&gt;"x",IF(Declaration!I56&lt;&gt;"",Declaration!I56,IF(Declaration!$I$4="English",Languages!$A$401,IF(Declaration!$I$4="French",Languages!$B$401,IF(Declaration!$I$4="Spanish",Languages!$C$401,IF(Declaration!$I$4="German",Languages!$D$401,IF(Declaration!$I$4="Chinese",Languages!$E$401,IF(Declaration!$I$4="Japanese",Languages!$F$401,IF(Declaration!$I$4="Portugese",Languages!$G$401)))))))),"x")</f>
        <v>Nichts ausgewählt</v>
      </c>
      <c r="H47" s="134" t="str">
        <f>IF(ISBLANK(Declaration!J56),"",Declaration!J56)</f>
        <v/>
      </c>
      <c r="I47"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7" s="170" t="str">
        <f>IF(Declaration!$I$4="English",IF(F47=Languages!$A$560,IF(G47=Languages!$A$533,IF(H47="",Languages!$A$573,""),IF(G47=Languages!$A$534,IF(H47="",Languages!$A$574,""),Languages!$A$575)),""),IF(Declaration!$I$4="French",IF(F47=Languages!$B$560,IF(G47=Languages!$B$533,IF(H47="",Languages!$B$573,""),IF(G47=Languages!$B$534,IF(H47="",Languages!$B$574,""),Languages!$B$575)),""),IF(Declaration!$I$4="Spanish",IF(F47=Languages!$C$560,IF(G47=Languages!$C$533,IF(H47="",Languages!$C$573,""),IF(G47=Languages!$C$534,IF(H47="",Languages!$C$574,""),Languages!$C$575)),""),IF(Declaration!$I$4="German",IF(F47=Languages!$D$560,IF(G47=Languages!$D$533,IF(H47="",Languages!$D$573,""),IF(G47=Languages!$D$534,IF(H47="",Languages!$D$574,""),Languages!$D$575)),""),IF(Declaration!$I$4="Chinese",IF(F47=Languages!$E$560,IF(G47=Languages!$E$533,IF(H47="",Languages!$E$573,""),IF(G47=Languages!$E$534,IF(H47="",Languages!$E$574,""),Languages!$E$575)),""),IF(Declaration!$I$4="Japanese",IF(F47=Languages!$F$560,IF(G47=Languages!$F$533,IF(H47="",Languages!$F$573,""),IF(G47=Languages!$F$534,IF(H47="",Languages!$F$574,""),Languages!$F$575)),""),IF(Declaration!$I$4="Portugese",IF(F47=Languages!$G$560,IF(G47=Languages!$G$533,IF(H47="",Languages!$G$573,""),IF(G47=Languages!$G$534,IF(H47="",Languages!$G$574,""),Languages!$G$575)),""))))))))</f>
        <v/>
      </c>
      <c r="K47" s="162"/>
      <c r="L47" s="163"/>
      <c r="M47" s="281">
        <f>IF(E47="",1,2)</f>
        <v>2</v>
      </c>
      <c r="N47" s="281" t="str">
        <f>IF(ISNUMBER(SEARCH("Proof",F47)), IF(G47="URL",IF(H47&lt;&gt;"",2,1),IF(G47="File",2,1)),"n")</f>
        <v>n</v>
      </c>
      <c r="O47" s="282">
        <f t="shared" ref="O47:O52" si="16">SUM(M47:N47)</f>
        <v>2</v>
      </c>
      <c r="P47" s="288" t="str">
        <f t="shared" ref="P47:P52" si="17">IF(N47="n",IF(M47=2,"y","n"),IF(N47=2,"y","n"))</f>
        <v>y</v>
      </c>
      <c r="Q47" s="282" t="str">
        <f>IF(OR(Countries!D48="Yes",Countries!D48="Oui",Countries!D48="Sí",Countries!D48="Ja",Countries!D48="是",Countries!D48="はい",Countries!D48="Sim"),Countries!B48,"")</f>
        <v/>
      </c>
      <c r="R47" s="291"/>
      <c r="S47" s="116"/>
      <c r="T47" s="116"/>
      <c r="U47" s="116"/>
      <c r="V47" s="116"/>
      <c r="W47" s="116"/>
      <c r="X47" s="116"/>
      <c r="Y47" s="116"/>
      <c r="Z47" s="116"/>
    </row>
    <row r="48" spans="2:31" s="34" customFormat="1" ht="30" customHeight="1">
      <c r="B48" s="149"/>
      <c r="C48" s="149" t="s">
        <v>5</v>
      </c>
      <c r="D48" s="155" t="str">
        <f>Declaration!D57</f>
        <v>in Ihrer direkten Lieferkette</v>
      </c>
      <c r="E48" s="134" t="str">
        <f>IF(ISBLANK(Declaration!F57),"",Declaration!F57)</f>
        <v>Ja</v>
      </c>
      <c r="F48" s="134" t="str">
        <f>Declaration!G57</f>
        <v>Nachweis der Sorgfaltspflicht</v>
      </c>
      <c r="G48" s="146" t="str">
        <f>IF(F48&lt;&gt;"x",IF(Declaration!I57&lt;&gt;"",Declaration!I57,IF(Declaration!$I$4="English",Languages!$A$401,IF(Declaration!$I$4="French",Languages!$B$401,IF(Declaration!$I$4="Spanish",Languages!$C$401,IF(Declaration!$I$4="German",Languages!$D$401,IF(Declaration!$I$4="Chinese",Languages!$E$401,IF(Declaration!$I$4="Japanese",Languages!$F$401,IF(Declaration!$I$4="Portugese",Languages!$G$401)))))))),"x")</f>
        <v>Nichts ausgewählt</v>
      </c>
      <c r="H48" s="134" t="str">
        <f>IF(ISBLANK(Declaration!J57),"",Declaration!J57)</f>
        <v/>
      </c>
      <c r="I48"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8" s="170" t="str">
        <f>IF(Declaration!$I$4="English",IF(F48=Languages!$A$560,IF(G48=Languages!$A$533,IF(H48="",Languages!$A$573,""),IF(G48=Languages!$A$534,IF(H48="",Languages!$A$574,""),Languages!$A$575)),""),IF(Declaration!$I$4="French",IF(F48=Languages!$B$560,IF(G48=Languages!$B$533,IF(H48="",Languages!$B$573,""),IF(G48=Languages!$B$534,IF(H48="",Languages!$B$574,""),Languages!$B$575)),""),IF(Declaration!$I$4="Spanish",IF(F48=Languages!$C$560,IF(G48=Languages!$C$533,IF(H48="",Languages!$C$573,""),IF(G48=Languages!$C$534,IF(H48="",Languages!$C$574,""),Languages!$C$575)),""),IF(Declaration!$I$4="German",IF(F48=Languages!$D$560,IF(G48=Languages!$D$533,IF(H48="",Languages!$D$573,""),IF(G48=Languages!$D$534,IF(H48="",Languages!$D$574,""),Languages!$D$575)),""),IF(Declaration!$I$4="Chinese",IF(F48=Languages!$E$560,IF(G48=Languages!$E$533,IF(H48="",Languages!$E$573,""),IF(G48=Languages!$E$534,IF(H48="",Languages!$E$574,""),Languages!$E$575)),""),IF(Declaration!$I$4="Japanese",IF(F48=Languages!$F$560,IF(G48=Languages!$F$533,IF(H48="",Languages!$F$573,""),IF(G48=Languages!$F$534,IF(H48="",Languages!$F$574,""),Languages!$F$575)),""),IF(Declaration!$I$4="Portugese",IF(F48=Languages!$G$560,IF(G48=Languages!$G$533,IF(H48="",Languages!$G$573,""),IF(G48=Languages!$G$534,IF(H48="",Languages!$G$574,""),Languages!$G$575)),""))))))))</f>
        <v/>
      </c>
      <c r="K48" s="162"/>
      <c r="L48" s="163"/>
      <c r="M48" s="281">
        <f>IF(E48="",1,2)</f>
        <v>2</v>
      </c>
      <c r="N48" s="281" t="str">
        <f>IF(ISNUMBER(SEARCH("Proof",F48)), IF(G48="URL",IF(H48&lt;&gt;"",2,1),IF(G48="File",2,1)),"n")</f>
        <v>n</v>
      </c>
      <c r="O48" s="282">
        <f t="shared" si="16"/>
        <v>2</v>
      </c>
      <c r="P48" s="288" t="str">
        <f t="shared" si="17"/>
        <v>y</v>
      </c>
      <c r="Q48" s="282" t="str">
        <f>IF(OR(Countries!D49="Yes",Countries!D49="Oui",Countries!D49="Sí",Countries!D49="Ja",Countries!D49="是",Countries!D49="はい",Countries!D49="Sim"),Countries!B49,"")</f>
        <v/>
      </c>
      <c r="R48" s="291"/>
      <c r="S48" s="116"/>
      <c r="T48" s="116"/>
      <c r="U48" s="116"/>
      <c r="V48" s="116"/>
      <c r="W48" s="116"/>
      <c r="X48" s="116"/>
      <c r="Y48" s="116"/>
      <c r="Z48" s="116"/>
    </row>
    <row r="49" spans="2:31" s="34" customFormat="1" ht="30" customHeight="1">
      <c r="B49" s="149"/>
      <c r="C49" s="149" t="s">
        <v>6</v>
      </c>
      <c r="D49" s="155" t="str">
        <f>Declaration!D58</f>
        <v xml:space="preserve">in Ihrer indirekten Lieferkette </v>
      </c>
      <c r="E49" s="134" t="str">
        <f>IF(ISBLANK(Declaration!F58),"",Declaration!F58)</f>
        <v>Nein</v>
      </c>
      <c r="F49" s="134" t="str">
        <f>Declaration!G58</f>
        <v/>
      </c>
      <c r="G49" s="146" t="str">
        <f>IF(F49&lt;&gt;"x",IF(Declaration!I58&lt;&gt;"",Declaration!I58,IF(Declaration!$I$4="English",Languages!$A$401,IF(Declaration!$I$4="French",Languages!$B$401,IF(Declaration!$I$4="Spanish",Languages!$C$401,IF(Declaration!$I$4="German",Languages!$D$401,IF(Declaration!$I$4="Chinese",Languages!$E$401,IF(Declaration!$I$4="Japanese",Languages!$F$401,IF(Declaration!$I$4="Portugese",Languages!$G$401)))))))),"x")</f>
        <v>Nichts ausgewählt</v>
      </c>
      <c r="H49" s="134" t="str">
        <f>IF(ISBLANK(Declaration!J58),"",Declaration!J58)</f>
        <v/>
      </c>
      <c r="I49"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49" s="170" t="str">
        <f>IF(Declaration!$I$4="English",IF(F49=Languages!$A$560,IF(G49=Languages!$A$533,IF(H49="",Languages!$A$573,""),IF(G49=Languages!$A$534,IF(H49="",Languages!$A$574,""),Languages!$A$575)),""),IF(Declaration!$I$4="French",IF(F49=Languages!$B$560,IF(G49=Languages!$B$533,IF(H49="",Languages!$B$573,""),IF(G49=Languages!$B$534,IF(H49="",Languages!$B$574,""),Languages!$B$575)),""),IF(Declaration!$I$4="Spanish",IF(F49=Languages!$C$560,IF(G49=Languages!$C$533,IF(H49="",Languages!$C$573,""),IF(G49=Languages!$C$534,IF(H49="",Languages!$C$574,""),Languages!$C$575)),""),IF(Declaration!$I$4="German",IF(F49=Languages!$D$560,IF(G49=Languages!$D$533,IF(H49="",Languages!$D$573,""),IF(G49=Languages!$D$534,IF(H49="",Languages!$D$574,""),Languages!$D$575)),""),IF(Declaration!$I$4="Chinese",IF(F49=Languages!$E$560,IF(G49=Languages!$E$533,IF(H49="",Languages!$E$573,""),IF(G49=Languages!$E$534,IF(H49="",Languages!$E$574,""),Languages!$E$575)),""),IF(Declaration!$I$4="Japanese",IF(F49=Languages!$F$560,IF(G49=Languages!$F$533,IF(H49="",Languages!$F$573,""),IF(G49=Languages!$F$534,IF(H49="",Languages!$F$574,""),Languages!$F$575)),""),IF(Declaration!$I$4="Portugese",IF(F49=Languages!$G$560,IF(G49=Languages!$G$533,IF(H49="",Languages!$G$573,""),IF(G49=Languages!$G$534,IF(H49="",Languages!$G$574,""),Languages!$G$575)),""))))))))</f>
        <v/>
      </c>
      <c r="K49" s="162"/>
      <c r="L49" s="163"/>
      <c r="M49" s="281">
        <f>IF(E49="",1,2)</f>
        <v>2</v>
      </c>
      <c r="N49" s="281" t="str">
        <f>IF(ISNUMBER(SEARCH("Proof",F49)), IF(G49="URL",IF(H49&lt;&gt;"",2,1),IF(G49="File",2,1)),"n")</f>
        <v>n</v>
      </c>
      <c r="O49" s="282">
        <f t="shared" si="16"/>
        <v>2</v>
      </c>
      <c r="P49" s="288" t="str">
        <f t="shared" si="17"/>
        <v>y</v>
      </c>
      <c r="Q49" s="282" t="str">
        <f>IF(OR(Countries!D50="Yes",Countries!D50="Oui",Countries!D50="Sí",Countries!D50="Ja",Countries!D50="是",Countries!D50="はい",Countries!D50="Sim"),Countries!B50,"")</f>
        <v/>
      </c>
      <c r="R49" s="291"/>
      <c r="S49" s="116"/>
      <c r="T49" s="116"/>
      <c r="U49" s="116"/>
      <c r="V49" s="116"/>
      <c r="W49" s="116"/>
      <c r="X49" s="116"/>
      <c r="Y49" s="116"/>
      <c r="Z49" s="116"/>
    </row>
    <row r="50" spans="2:31" s="34" customFormat="1" ht="30" customHeight="1">
      <c r="B50" s="149"/>
      <c r="C50" s="149" t="s">
        <v>7</v>
      </c>
      <c r="D50" s="155" t="str">
        <f>Declaration!D59</f>
        <v xml:space="preserve">in Ihrer Personalbeschaffungskette </v>
      </c>
      <c r="E50" s="134" t="str">
        <f>IF(ISBLANK(Declaration!F59),"",Declaration!F59)</f>
        <v>Nein</v>
      </c>
      <c r="F50" s="134" t="str">
        <f>Declaration!G59</f>
        <v/>
      </c>
      <c r="G50" s="146" t="str">
        <f>IF(F50&lt;&gt;"x",IF(Declaration!I59&lt;&gt;"",Declaration!I59,IF(Declaration!$I$4="English",Languages!$A$401,IF(Declaration!$I$4="French",Languages!$B$401,IF(Declaration!$I$4="Spanish",Languages!$C$401,IF(Declaration!$I$4="German",Languages!$D$401,IF(Declaration!$I$4="Chinese",Languages!$E$401,IF(Declaration!$I$4="Japanese",Languages!$F$401,IF(Declaration!$I$4="Portugese",Languages!$G$401)))))))),"x")</f>
        <v>Nichts ausgewählt</v>
      </c>
      <c r="H50" s="134" t="str">
        <f>IF(ISBLANK(Declaration!J59),"",Declaration!J59)</f>
        <v/>
      </c>
      <c r="I50"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0" s="170" t="str">
        <f>IF(Declaration!$I$4="English",IF(F50=Languages!$A$560,IF(G50=Languages!$A$533,IF(H50="",Languages!$A$573,""),IF(G50=Languages!$A$534,IF(H50="",Languages!$A$574,""),Languages!$A$575)),""),IF(Declaration!$I$4="French",IF(F50=Languages!$B$560,IF(G50=Languages!$B$533,IF(H50="",Languages!$B$573,""),IF(G50=Languages!$B$534,IF(H50="",Languages!$B$574,""),Languages!$B$575)),""),IF(Declaration!$I$4="Spanish",IF(F50=Languages!$C$560,IF(G50=Languages!$C$533,IF(H50="",Languages!$C$573,""),IF(G50=Languages!$C$534,IF(H50="",Languages!$C$574,""),Languages!$C$575)),""),IF(Declaration!$I$4="German",IF(F50=Languages!$D$560,IF(G50=Languages!$D$533,IF(H50="",Languages!$D$573,""),IF(G50=Languages!$D$534,IF(H50="",Languages!$D$574,""),Languages!$D$575)),""),IF(Declaration!$I$4="Chinese",IF(F50=Languages!$E$560,IF(G50=Languages!$E$533,IF(H50="",Languages!$E$573,""),IF(G50=Languages!$E$534,IF(H50="",Languages!$E$574,""),Languages!$E$575)),""),IF(Declaration!$I$4="Japanese",IF(F50=Languages!$F$560,IF(G50=Languages!$F$533,IF(H50="",Languages!$F$573,""),IF(G50=Languages!$F$534,IF(H50="",Languages!$F$574,""),Languages!$F$575)),""),IF(Declaration!$I$4="Portugese",IF(F50=Languages!$G$560,IF(G50=Languages!$G$533,IF(H50="",Languages!$G$573,""),IF(G50=Languages!$G$534,IF(H50="",Languages!$G$574,""),Languages!$G$575)),""))))))))</f>
        <v/>
      </c>
      <c r="K50" s="162"/>
      <c r="L50" s="163"/>
      <c r="M50" s="281">
        <f>IF(E50="",1,2)</f>
        <v>2</v>
      </c>
      <c r="N50" s="281" t="str">
        <f>IF(ISNUMBER(SEARCH("Proof",F50)), IF(G50="URL",IF(H50&lt;&gt;"",2,1),IF(G50="File",2,1)),"n")</f>
        <v>n</v>
      </c>
      <c r="O50" s="282">
        <f t="shared" si="16"/>
        <v>2</v>
      </c>
      <c r="P50" s="288" t="str">
        <f t="shared" si="17"/>
        <v>y</v>
      </c>
      <c r="Q50" s="282" t="str">
        <f>IF(OR(Countries!D51="Yes",Countries!D51="Oui",Countries!D51="Sí",Countries!D51="Ja",Countries!D51="是",Countries!D51="はい",Countries!D51="Sim"),Countries!B51,"")</f>
        <v/>
      </c>
      <c r="R50" s="291"/>
      <c r="S50" s="116"/>
      <c r="T50" s="116"/>
      <c r="U50" s="116"/>
      <c r="V50" s="116"/>
      <c r="W50" s="116"/>
      <c r="X50" s="116"/>
      <c r="Y50" s="116"/>
      <c r="Z50" s="116"/>
    </row>
    <row r="51" spans="2:31" s="34" customFormat="1" ht="60" customHeight="1">
      <c r="B51" s="149">
        <v>18</v>
      </c>
      <c r="C51" s="150"/>
      <c r="D51" s="155" t="str">
        <f>Declaration!D60</f>
        <v>Falls Sie die Frage 17 mit „Ja“ beantworteten, setzt Ihr Organisation zur Durchführung dieser Überprüfungsaktivitäten einen unabhängigen Dritten ein?</v>
      </c>
      <c r="E51" s="134" t="str">
        <f>IF(COUNTIF($E$47:$E$50, "Yes")=0,"x",IF(ISBLANK(Declaration!F60),"",Declaration!F60))</f>
        <v>x</v>
      </c>
      <c r="F51" s="134" t="str">
        <f>IF(OR(ISBLANK(Declaration!G60),E51="x"),"",Declaration!G60)</f>
        <v/>
      </c>
      <c r="G51" s="146" t="str">
        <f>IF(F51&lt;&gt;"x",IF(Declaration!I60&lt;&gt;"",Declaration!I60,IF(Declaration!$I$4="English",Languages!$A$401,IF(Declaration!$I$4="French",Languages!$B$401,IF(Declaration!$I$4="Spanish",Languages!$C$401,IF(Declaration!$I$4="German",Languages!$D$401,IF(Declaration!$I$4="Chinese",Languages!$E$401,IF(Declaration!$I$4="Japanese",Languages!$F$401,IF(Declaration!$I$4="Portugese",Languages!$G$401)))))))),"x")</f>
        <v>Nichts ausgewählt</v>
      </c>
      <c r="H51" s="134" t="str">
        <f>IF(ISBLANK(Declaration!J60),"",Declaration!J60)</f>
        <v/>
      </c>
      <c r="I51"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1" s="170" t="str">
        <f>IF(Declaration!$I$4="English",IF(F51=Languages!$A$560,IF(G51=Languages!$A$533,IF(H51="",Languages!$A$573,""),IF(G51=Languages!$A$534,IF(H51="",Languages!$A$574,""),Languages!$A$575)),""),IF(Declaration!$I$4="French",IF(F51=Languages!$B$560,IF(G51=Languages!$B$533,IF(H51="",Languages!$B$573,""),IF(G51=Languages!$B$534,IF(H51="",Languages!$B$574,""),Languages!$B$575)),""),IF(Declaration!$I$4="Spanish",IF(F51=Languages!$C$560,IF(G51=Languages!$C$533,IF(H51="",Languages!$C$573,""),IF(G51=Languages!$C$534,IF(H51="",Languages!$C$574,""),Languages!$C$575)),""),IF(Declaration!$I$4="German",IF(F51=Languages!$D$560,IF(G51=Languages!$D$533,IF(H51="",Languages!$D$573,""),IF(G51=Languages!$D$534,IF(H51="",Languages!$D$574,""),Languages!$D$575)),""),IF(Declaration!$I$4="Chinese",IF(F51=Languages!$E$560,IF(G51=Languages!$E$533,IF(H51="",Languages!$E$573,""),IF(G51=Languages!$E$534,IF(H51="",Languages!$E$574,""),Languages!$E$575)),""),IF(Declaration!$I$4="Japanese",IF(F51=Languages!$F$560,IF(G51=Languages!$F$533,IF(H51="",Languages!$F$573,""),IF(G51=Languages!$F$534,IF(H51="",Languages!$F$574,""),Languages!$F$575)),""),IF(Declaration!$I$4="Portugese",IF(F51=Languages!$G$560,IF(G51=Languages!$G$533,IF(H51="",Languages!$G$573,""),IF(G51=Languages!$G$534,IF(H51="",Languages!$G$574,""),Languages!$G$575)),""))))))))</f>
        <v/>
      </c>
      <c r="K51" s="171"/>
      <c r="L51" s="172"/>
      <c r="M51" s="281">
        <f>IF(E46="Yes",IF(E51="",1,2),2)</f>
        <v>2</v>
      </c>
      <c r="N51" s="281" t="str">
        <f>IF(ISNUMBER(SEARCH("Required",F51)), IF(G51="",1,2), "n")</f>
        <v>n</v>
      </c>
      <c r="O51" s="282">
        <f t="shared" si="16"/>
        <v>2</v>
      </c>
      <c r="P51" s="288" t="str">
        <f t="shared" si="17"/>
        <v>y</v>
      </c>
      <c r="Q51" s="282" t="str">
        <f>IF(OR(Countries!D52="Yes",Countries!D52="Oui",Countries!D52="Sí",Countries!D52="Ja",Countries!D52="是",Countries!D52="はい",Countries!D52="Sim"),Countries!B52,"")</f>
        <v/>
      </c>
      <c r="R51" s="291"/>
      <c r="S51" s="116"/>
      <c r="T51" s="116"/>
      <c r="U51" s="116"/>
      <c r="V51" s="116"/>
      <c r="W51" s="116"/>
      <c r="X51" s="116"/>
      <c r="Y51" s="116"/>
      <c r="Z51" s="116"/>
    </row>
    <row r="52" spans="2:31" s="34" customFormat="1" ht="60" customHeight="1">
      <c r="B52" s="149">
        <v>19</v>
      </c>
      <c r="C52" s="150"/>
      <c r="D52" s="155" t="str">
        <f>Declaration!D61</f>
        <v>Führt Ihre Organisation eine formelle Schwachstellenbewertung der Beschäftigten hinsichtlich Sklaverei und Menschenhandel durch?</v>
      </c>
      <c r="E52" s="134" t="str">
        <f>IF(ISBLANK(Declaration!F61),"",Declaration!F61)</f>
        <v>Nein</v>
      </c>
      <c r="F52" s="134" t="str">
        <f>IF(ISBLANK(Declaration!G61),"",Declaration!G61)</f>
        <v/>
      </c>
      <c r="G52" s="146" t="str">
        <f>IF(F52&lt;&gt;"x",IF(Declaration!I61&lt;&gt;"",Declaration!I61,IF(Declaration!$I$4="English",Languages!$A$401,IF(Declaration!$I$4="French",Languages!$B$401,IF(Declaration!$I$4="Spanish",Languages!$C$401,IF(Declaration!$I$4="German",Languages!$D$401,IF(Declaration!$I$4="Chinese",Languages!$E$401,IF(Declaration!$I$4="Japanese",Languages!$F$401,IF(Declaration!$I$4="Portugese",Languages!$G$401)))))))),"x")</f>
        <v>Nichts ausgewählt</v>
      </c>
      <c r="H52" s="134" t="str">
        <f>IF(ISBLANK(Declaration!J61),"",Declaration!J61)</f>
        <v/>
      </c>
      <c r="I52" s="188"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2" s="170" t="str">
        <f>IF(Declaration!$I$4="English",IF(F52=Languages!$A$560,IF(G52=Languages!$A$533,IF(H52="",Languages!$A$573,""),IF(G52=Languages!$A$534,IF(H52="",Languages!$A$574,""),Languages!$A$575)),""),IF(Declaration!$I$4="French",IF(F52=Languages!$B$560,IF(G52=Languages!$B$533,IF(H52="",Languages!$B$573,""),IF(G52=Languages!$B$534,IF(H52="",Languages!$B$574,""),Languages!$B$575)),""),IF(Declaration!$I$4="Spanish",IF(F52=Languages!$C$560,IF(G52=Languages!$C$533,IF(H52="",Languages!$C$573,""),IF(G52=Languages!$C$534,IF(H52="",Languages!$C$574,""),Languages!$C$575)),""),IF(Declaration!$I$4="German",IF(F52=Languages!$D$560,IF(G52=Languages!$D$533,IF(H52="",Languages!$D$573,""),IF(G52=Languages!$D$534,IF(H52="",Languages!$D$574,""),Languages!$D$575)),""),IF(Declaration!$I$4="Chinese",IF(F52=Languages!$E$560,IF(G52=Languages!$E$533,IF(H52="",Languages!$E$573,""),IF(G52=Languages!$E$534,IF(H52="",Languages!$E$574,""),Languages!$E$575)),""),IF(Declaration!$I$4="Japanese",IF(F52=Languages!$F$560,IF(G52=Languages!$F$533,IF(H52="",Languages!$F$573,""),IF(G52=Languages!$F$534,IF(H52="",Languages!$F$574,""),Languages!$F$575)),""),IF(Declaration!$I$4="Portugese",IF(F52=Languages!$G$560,IF(G52=Languages!$G$533,IF(H52="",Languages!$G$573,""),IF(G52=Languages!$G$534,IF(H52="",Languages!$G$574,""),Languages!$G$575)),""))))))))</f>
        <v/>
      </c>
      <c r="K52" s="171"/>
      <c r="L52" s="172"/>
      <c r="M52" s="281">
        <f>IF(E52="",1,2)</f>
        <v>2</v>
      </c>
      <c r="N52" s="281" t="str">
        <f>IF(ISNUMBER(SEARCH("Proof",F52)), IF(G52="URL",IF(H52&lt;&gt;"",2,1),IF(G52="File",2,1)),"n")</f>
        <v>n</v>
      </c>
      <c r="O52" s="282">
        <f t="shared" si="16"/>
        <v>2</v>
      </c>
      <c r="P52" s="288" t="str">
        <f t="shared" si="17"/>
        <v>y</v>
      </c>
      <c r="Q52" s="282" t="str">
        <f>IF(OR(Countries!D53="Yes",Countries!D53="Oui",Countries!D53="Sí",Countries!D53="Ja",Countries!D53="是",Countries!D53="はい",Countries!D53="Sim"),Countries!B53,"")</f>
        <v/>
      </c>
      <c r="R52" s="291"/>
      <c r="S52" s="116"/>
      <c r="T52" s="116"/>
      <c r="U52" s="116"/>
      <c r="V52" s="116"/>
      <c r="W52" s="116"/>
      <c r="X52" s="116"/>
      <c r="Y52" s="116"/>
      <c r="Z52" s="116"/>
    </row>
    <row r="53" spans="2:31" ht="15.75">
      <c r="Q53" s="282" t="str">
        <f>IF(OR(Countries!D54="Yes",Countries!D54="Oui",Countries!D54="Sí",Countries!D54="Ja",Countries!D54="是",Countries!D54="はい",Countries!D54="Sim"),Countries!B54,"")</f>
        <v/>
      </c>
    </row>
    <row r="54" spans="2:31" s="37" customFormat="1" ht="31.5" customHeight="1">
      <c r="B54" s="392" t="str">
        <f>Declaration!B62</f>
        <v>Frage 20: Schulung</v>
      </c>
      <c r="C54" s="393"/>
      <c r="D54" s="393"/>
      <c r="E54" s="393"/>
      <c r="F54" s="393"/>
      <c r="G54" s="393"/>
      <c r="H54" s="393"/>
      <c r="I54" s="393"/>
      <c r="J54" s="393"/>
      <c r="K54" s="408"/>
      <c r="L54" s="409"/>
      <c r="M54" s="278"/>
      <c r="N54" s="278"/>
      <c r="O54" s="284"/>
      <c r="P54" s="280"/>
      <c r="Q54" s="282" t="str">
        <f>IF(OR(Countries!D55="Yes",Countries!D55="Oui",Countries!D55="Sí",Countries!D55="Ja",Countries!D55="是",Countries!D55="はい",Countries!D55="Sim"),Countries!B55,"")</f>
        <v/>
      </c>
      <c r="R54" s="114"/>
      <c r="S54" s="114"/>
      <c r="T54" s="114"/>
      <c r="U54" s="114"/>
      <c r="V54" s="114"/>
      <c r="W54" s="114"/>
      <c r="X54" s="114"/>
      <c r="Y54" s="114"/>
      <c r="Z54" s="114"/>
      <c r="AA54" s="36"/>
      <c r="AB54" s="36"/>
      <c r="AC54" s="36"/>
      <c r="AD54" s="36"/>
      <c r="AE54" s="36"/>
    </row>
    <row r="55" spans="2:31" s="34" customFormat="1" ht="62.85" customHeight="1">
      <c r="B55" s="164">
        <v>20</v>
      </c>
      <c r="C55" s="164"/>
      <c r="D55" s="165" t="str">
        <f>Declaration!D63</f>
        <v>Erhalten Ihre Mitarbeiter mit direkter Verantwortung für das Lieferkettenmanagement und die Personaleinstellung Schulungen, wie man das Risiko von Sklaverei und des Menschenhandels mindern kann?</v>
      </c>
      <c r="E55" s="166" t="str">
        <f>IF(ISBLANK(Declaration!F63),"",Declaration!F63)</f>
        <v>Nein</v>
      </c>
      <c r="F55" s="166" t="str">
        <f>Declaration!G63</f>
        <v/>
      </c>
      <c r="G55" s="166" t="str">
        <f>IF(F55&lt;&gt;"x",IF(Declaration!I63&lt;&gt;"",Declaration!I63,IF(Declaration!$I$4="English",Languages!$A$401,IF(Declaration!$I$4="French",Languages!$B$401,IF(Declaration!$I$4="Spanish",Languages!$C$401,IF(Declaration!$I$4="German",Languages!$D$401,IF(Declaration!$I$4="Chinese",Languages!$E$401,IF(Declaration!$I$4="Japanese",Languages!$F$401,IF(Declaration!$I$4="Portugese",Languages!$G$401)))))))),"x")</f>
        <v>Nichts ausgewählt</v>
      </c>
      <c r="H55" s="166" t="str">
        <f>IF(ISBLANK(Declaration!J63),"",Declaration!J63)</f>
        <v/>
      </c>
      <c r="I55" s="263"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5" s="173" t="str">
        <f>IF(Declaration!$I$4="English",IF(F55=Languages!$A$562,IF(G55=Languages!$A$533,IF(H55="",Languages!$A$576,""),IF(G55=Languages!$A$534,IF(H55="",Languages!$A$577,""),Languages!$A$578)),""),IF(Declaration!$I$4="French",IF(F55=Languages!$B$562,IF(G55=Languages!$B$533,IF(H55="",Languages!$B$576,""),IF(G55=Languages!$B$534,IF(H55="",Languages!$B$577,""),Languages!$B$578)),""),IF(Declaration!$I$4="Spanish",IF(F55=Languages!$C$562,IF(G55=Languages!$C$533,IF(H55="",Languages!$C$576,""),IF(G55=Languages!$C$534,IF(H55="",Languages!$C$577,""),Languages!$C$578)),""),IF(Declaration!$I$4="German",IF(F55=Languages!$D$562,IF(G55=Languages!$D$533,IF(H55="",Languages!$D$576,""),IF(G55=Languages!$D$534,IF(H55="",Languages!$D$577,""),Languages!$D$578)),""),IF(Declaration!$I$4="Chinese",IF(F55=Languages!$E$562,IF(G55=Languages!$E$533,IF(H55="",Languages!$E$576,""),IF(G55=Languages!$E$534,IF(H55="",Languages!$E$577,""),Languages!$E$578)),""),IF(Declaration!$I$4="Japanese",IF(F55=Languages!$F$562,IF(G55=Languages!$F$533,IF(H55="",Languages!$F$576,""),IF(G55=Languages!$F$534,IF(H55="",Languages!$F$577,""),Languages!$F$578)),""),IF(Declaration!$I$4="Portugese",IF(F55=Languages!$G$562,IF(G55=Languages!$G$533,IF(H55="",Languages!$G$576,""),IF(G55=Languages!$G$534,IF(H55="",Languages!$G$577,""),Languages!$G$578)),""))))))))</f>
        <v/>
      </c>
      <c r="K55" s="174"/>
      <c r="L55" s="175"/>
      <c r="M55" s="281">
        <f>IF(E55="",1,2)</f>
        <v>2</v>
      </c>
      <c r="N55" s="281" t="str">
        <f>IF(ISNUMBER(SEARCH("Required",F55)), IF(G55="URL",IF(H55&lt;&gt;"",2,1),IF(G55="File",IF(H55&lt;&gt;"",2,1))),"n")</f>
        <v>n</v>
      </c>
      <c r="O55" s="282">
        <f>SUM(M55:N55)</f>
        <v>2</v>
      </c>
      <c r="P55" s="288" t="str">
        <f>IF(N55="n",IF(M55=2,"y","n"),IF(N55=2,"y","n"))</f>
        <v>y</v>
      </c>
      <c r="Q55" s="282" t="str">
        <f>IF(OR(Countries!D56="Yes",Countries!D56="Oui",Countries!D56="Sí",Countries!D56="Ja",Countries!D56="是",Countries!D56="はい",Countries!D56="Sim"),Countries!B56,"")</f>
        <v/>
      </c>
      <c r="R55" s="291"/>
      <c r="S55" s="116"/>
      <c r="T55" s="116"/>
      <c r="U55" s="116"/>
      <c r="V55" s="116"/>
      <c r="W55" s="116"/>
      <c r="X55" s="116"/>
      <c r="Y55" s="116"/>
      <c r="Z55" s="116"/>
    </row>
    <row r="56" spans="2:31" s="37" customFormat="1" ht="31.5" customHeight="1">
      <c r="B56" s="392" t="str">
        <f>Declaration!B64</f>
        <v>Fragen 21-22: Berichterstattung und interne Rechenschaftspflicht</v>
      </c>
      <c r="C56" s="393"/>
      <c r="D56" s="393"/>
      <c r="E56" s="393"/>
      <c r="F56" s="393"/>
      <c r="G56" s="393"/>
      <c r="H56" s="393"/>
      <c r="I56" s="393"/>
      <c r="J56" s="393"/>
      <c r="K56" s="410"/>
      <c r="L56" s="411"/>
      <c r="M56" s="278"/>
      <c r="N56" s="278"/>
      <c r="O56" s="284"/>
      <c r="P56" s="280"/>
      <c r="Q56" s="282" t="str">
        <f>IF(OR(Countries!D57="Yes",Countries!D57="Oui",Countries!D57="Sí",Countries!D57="Ja",Countries!D57="是",Countries!D57="はい",Countries!D57="Sim"),Countries!B57,"")</f>
        <v/>
      </c>
      <c r="R56" s="114"/>
      <c r="S56" s="114"/>
      <c r="T56" s="114"/>
      <c r="U56" s="114"/>
      <c r="V56" s="114"/>
      <c r="W56" s="114"/>
      <c r="X56" s="114"/>
      <c r="Y56" s="114"/>
      <c r="Z56" s="114"/>
      <c r="AA56" s="36"/>
      <c r="AB56" s="36"/>
      <c r="AC56" s="36"/>
      <c r="AD56" s="36"/>
      <c r="AE56" s="36"/>
    </row>
    <row r="57" spans="2:31" s="34" customFormat="1" ht="63.6" customHeight="1">
      <c r="B57" s="143">
        <v>21</v>
      </c>
      <c r="C57" s="143"/>
      <c r="D57" s="145" t="str">
        <f>Declaration!D65</f>
        <v>Verfügt Ihr Organisation über einen Prozess für Mitarbeiter und Vertreter, bei dem sie ohne Angst vor Vergeltung Fragen in Bezug auf Sklaverei und Menschenhandel einreichen können?</v>
      </c>
      <c r="E57" s="146" t="str">
        <f>IF(ISBLANK(Declaration!F65),"",Declaration!F65)</f>
        <v>Ja</v>
      </c>
      <c r="F57" s="146" t="str">
        <f>Declaration!G65</f>
        <v>Nachweis des Berichtserstattungsprozesses erforderlich</v>
      </c>
      <c r="G57" s="146" t="str">
        <f>IF(F57&lt;&gt;"x",IF(Declaration!I65&lt;&gt;"",Declaration!I65,IF(Declaration!$I$4="English",Languages!$A$401,IF(Declaration!$I$4="French",Languages!$B$401,IF(Declaration!$I$4="Spanish",Languages!$C$401,IF(Declaration!$I$4="German",Languages!$D$401,IF(Declaration!$I$4="Chinese",Languages!$E$401,IF(Declaration!$I$4="Japanese",Languages!$F$401,IF(Declaration!$I$4="Portugese",Languages!$G$401)))))))),"x")</f>
        <v>Nichts ausgewählt</v>
      </c>
      <c r="H57" s="146" t="str">
        <f>IF(ISBLANK(Declaration!J65),"",Declaration!J65)</f>
        <v/>
      </c>
      <c r="I57" s="262"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7" s="167" t="str">
        <f>IF(Declaration!$I$4="English",IF(F57=Languages!$A$563,IF(G57=Languages!$A$533,IF(H57="",Languages!$A$579,""),IF(G57=Languages!$A$534,IF(H57="",Languages!$A$580,""),Languages!$A$581)),""),IF(Declaration!$I$4="French",IF(F57=Languages!$B$563,IF(G57=Languages!$B$533,IF(H57="",Languages!$B$579,""),IF(G57=Languages!$B$534,IF(H57="",Languages!$B$580,""),Languages!$B$581)),""),IF(Declaration!$I$4="Spanish",IF(F57=Languages!$C$563,IF(G57=Languages!$C$533,IF(H57="",Languages!$C$579,""),IF(G57=Languages!$C$534,IF(H57="",Languages!$C$580,""),Languages!$C$581)),""),IF(Declaration!$I$4="German",IF(F57=Languages!$D$563,IF(G57=Languages!$D$533,IF(H57="",Languages!$D$579,""),IF(G57=Languages!$D$534,IF(H57="",Languages!$D$580,""),Languages!$D$581)),""),IF(Declaration!$I$4="Chinese",IF(F57=Languages!$E$563,IF(G57=Languages!$E$533,IF(H57="",Languages!$E$579,""),IF(G57=Languages!$E$534,IF(H57="",Languages!$E$580,""),Languages!$E$581)),""),IF(Declaration!$I$4="Japanese",IF(F57=Languages!$F$563,IF(G57=Languages!$F$533,IF(H57="",Languages!$F$579,""),IF(G57=Languages!$F$534,IF(H57="",Languages!$F$580,""),Languages!$F$581)),""),IF(Declaration!$I$4="Portugese",IF(F57=Languages!$G$563,IF(G57=Languages!$G$533,IF(H57="",Languages!$G$579,""),IF(G57=Languages!$G$534,IF(H57="",Languages!$G$580,""),Languages!$G$581)),""))))))))</f>
        <v/>
      </c>
      <c r="K57" s="168"/>
      <c r="L57" s="169"/>
      <c r="M57" s="281">
        <f>IF(E57="",1,2)</f>
        <v>2</v>
      </c>
      <c r="N57" s="281" t="str">
        <f>IF(ISNUMBER(SEARCH("Required",F57)), IF(G57="URL",IF(H57&lt;&gt;"",2,1),IF(G57="File",IF(H57&lt;&gt;"",2,1))),"n")</f>
        <v>n</v>
      </c>
      <c r="O57" s="282">
        <f>SUM(M57:N57)</f>
        <v>2</v>
      </c>
      <c r="P57" s="288" t="str">
        <f>IF(N57="n",IF(M57=2,"y","n"),IF(N57=2,"y","n"))</f>
        <v>y</v>
      </c>
      <c r="Q57" s="282" t="str">
        <f>IF(OR(Countries!D58="Yes",Countries!D58="Oui",Countries!D58="Sí",Countries!D58="Ja",Countries!D58="是",Countries!D58="はい",Countries!D58="Sim"),Countries!B58,"")</f>
        <v/>
      </c>
      <c r="R57" s="291"/>
      <c r="S57" s="116"/>
      <c r="T57" s="116"/>
      <c r="U57" s="116"/>
      <c r="V57" s="116"/>
      <c r="W57" s="116"/>
      <c r="X57" s="116"/>
      <c r="Y57" s="116"/>
      <c r="Z57" s="116"/>
    </row>
    <row r="58" spans="2:31" s="34" customFormat="1" ht="63.6" customHeight="1">
      <c r="B58" s="176">
        <v>22</v>
      </c>
      <c r="C58" s="177"/>
      <c r="D58" s="178" t="str">
        <f>Declaration!D66</f>
        <v>Unterhält Ihr Organisation Standards zur internen Rechenschaftspflicht und Verfahren für Mitarbeiter und Vertreter, die die Organisationsstandards hinsichtlich Sklaverei und Menschenhandels nicht erfüllen?</v>
      </c>
      <c r="E58" s="179" t="str">
        <f>IF(ISBLANK(Declaration!F66),"",Declaration!F66)</f>
        <v>Nein</v>
      </c>
      <c r="F58" s="179" t="str">
        <f>Declaration!G66</f>
        <v/>
      </c>
      <c r="G58" s="146" t="str">
        <f>IF(F58&lt;&gt;"x",IF(Declaration!I66&lt;&gt;"",Declaration!I66,IF(Declaration!$I$4="English",Languages!$A$401,IF(Declaration!$I$4="French",Languages!$B$401,IF(Declaration!$I$4="Spanish",Languages!$C$401,IF(Declaration!$I$4="German",Languages!$D$401,IF(Declaration!$I$4="Chinese",Languages!$E$401,IF(Declaration!$I$4="Japanese",Languages!$F$401,IF(Declaration!$I$4="Portugese",Languages!$G$401)))))))),"x")</f>
        <v>Nichts ausgewählt</v>
      </c>
      <c r="H58" s="179" t="str">
        <f>IF(ISBLANK(Declaration!J66),"",Declaration!J66)</f>
        <v/>
      </c>
      <c r="I58" s="264"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58" s="170" t="str">
        <f>IF(Declaration!$I$4="English",IF(F58=Languages!$A$564,IF(G58=Languages!$A$533,IF(H58="",Languages!$A$570,""),IF(G58=Languages!$A$534,IF(H58="",Languages!$A$571,""),Languages!$A$581)),""),IF(Declaration!$I$4="French",IF(F58=Languages!$B$564,IF(G58=Languages!$B$533,IF(H58="",Languages!$B$570,""),IF(G58=Languages!$B$534,IF(H58="",Languages!$B$571,""),Languages!$B$581)),""),IF(Declaration!$I$4="Spanish",IF(F58=Languages!$C$564,IF(G58=Languages!$C$533,IF(H58="",Languages!$C$570,""),IF(G58=Languages!$C$534,IF(H58="",Languages!$C$571,""),Languages!$C$581)),""),IF(Declaration!$I$4="German",IF(F58=Languages!$D$564,IF(G58=Languages!$D$533,IF(H58="",Languages!$D$570,""),IF(G58=Languages!$D$534,IF(H58="",Languages!$D$571,""),Languages!$D$581)),""),IF(Declaration!$I$4="Chinese",IF(F58=Languages!$E$564,IF(G58=Languages!$E$533,IF(H58="",Languages!$E$570,""),IF(G58=Languages!$E$534,IF(H58="",Languages!$E$571,""),Languages!$E$581)),""),IF(Declaration!$I$4="Japanese",IF(F58=Languages!$F$564,IF(G58=Languages!$F$533,IF(H58="",Languages!$F$570,""),IF(G58=Languages!$F$534,IF(H58="",Languages!$F$571,""),Languages!$F$581)),""),IF(Declaration!$I$4="Portugese",IF(F58=Languages!$G$564,IF(G58=Languages!$G$533,IF(H58="",Languages!$G$570,""),IF(G58=Languages!$G$534,IF(H58="",Languages!$G$571,""),Languages!$G$581)),""))))))))</f>
        <v/>
      </c>
      <c r="K58" s="162"/>
      <c r="L58" s="163"/>
      <c r="M58" s="281">
        <f>IF(E58="",1,2)</f>
        <v>2</v>
      </c>
      <c r="N58" s="281" t="str">
        <f>IF(ISNUMBER(SEARCH("Required",F58)), IF(G58="URL",IF(H58&lt;&gt;"",2,1),IF(G58="File",IF(H58&lt;&gt;"",2,1))),"n")</f>
        <v>n</v>
      </c>
      <c r="O58" s="282">
        <f>SUM(M58:N58)</f>
        <v>2</v>
      </c>
      <c r="P58" s="288" t="str">
        <f>IF(N58="n",IF(M58=2,"y","n"),IF(N58=2,"y","n"))</f>
        <v>y</v>
      </c>
      <c r="Q58" s="282" t="str">
        <f>IF(OR(Countries!D59="Yes",Countries!D59="Oui",Countries!D59="Sí",Countries!D59="Ja",Countries!D59="是",Countries!D59="はい",Countries!D59="Sim"),Countries!B59,"")</f>
        <v/>
      </c>
      <c r="R58" s="291"/>
      <c r="S58" s="116"/>
      <c r="T58" s="116"/>
      <c r="U58" s="116"/>
      <c r="V58" s="116"/>
      <c r="W58" s="116"/>
      <c r="X58" s="116"/>
      <c r="Y58" s="116"/>
      <c r="Z58" s="116"/>
    </row>
    <row r="59" spans="2:31" s="37" customFormat="1" ht="31.5" customHeight="1">
      <c r="B59" s="412" t="str">
        <f>Declaration!B67</f>
        <v>Frage 23: Zertifizierung</v>
      </c>
      <c r="C59" s="413"/>
      <c r="D59" s="413"/>
      <c r="E59" s="413"/>
      <c r="F59" s="413"/>
      <c r="G59" s="413"/>
      <c r="H59" s="413"/>
      <c r="I59" s="413"/>
      <c r="J59" s="413"/>
      <c r="K59" s="413"/>
      <c r="L59" s="414"/>
      <c r="M59" s="278"/>
      <c r="N59" s="278"/>
      <c r="O59" s="284"/>
      <c r="P59" s="280"/>
      <c r="Q59" s="282" t="str">
        <f>IF(OR(Countries!D60="Yes",Countries!D60="Oui",Countries!D60="Sí",Countries!D60="Ja",Countries!D60="是",Countries!D60="はい",Countries!D60="Sim"),Countries!B60,"")</f>
        <v/>
      </c>
      <c r="R59" s="114"/>
      <c r="S59" s="114"/>
      <c r="T59" s="114"/>
      <c r="U59" s="114"/>
      <c r="V59" s="114"/>
      <c r="W59" s="114"/>
      <c r="X59" s="114"/>
      <c r="Y59" s="114"/>
      <c r="Z59" s="114"/>
      <c r="AA59" s="36"/>
      <c r="AB59" s="36"/>
      <c r="AC59" s="36"/>
      <c r="AD59" s="36"/>
      <c r="AE59" s="36"/>
    </row>
    <row r="60" spans="2:31" s="34" customFormat="1" ht="64.349999999999994" customHeight="1">
      <c r="B60" s="164">
        <v>23</v>
      </c>
      <c r="C60" s="164"/>
      <c r="D60" s="165" t="str">
        <f>Declaration!D68</f>
        <v>Setzt Ihre Organisation Prioritäten beim Einsatz ethischer Personalvermittler, die durch glaubwürdige Sicherungssysteme zertifiziert sind?</v>
      </c>
      <c r="E60" s="166" t="str">
        <f>IF(ISBLANK(Declaration!F68),"",Declaration!F68)</f>
        <v xml:space="preserve">n/z – Wir setzen keine Personalbeschaffer ein    </v>
      </c>
      <c r="F60" s="166" t="str">
        <f>Declaration!G68</f>
        <v>x</v>
      </c>
      <c r="G60" s="166" t="str">
        <f>IF(F60&lt;&gt;"x",IF(Declaration!I68&lt;&gt;"",Declaration!I68,IF(Declaration!$I$4="English",Languages!$A$401,IF(Declaration!$I$4="French",Languages!$B$401,IF(Declaration!$I$4="Spanish",Languages!$C$401,IF(Declaration!$I$4="German",Languages!$D$401,IF(Declaration!$I$4="Chinese",Languages!$E$401,IF(Declaration!$I$4="Japanese",Languages!$F$401,IF(Declaration!$I$4="Portugese",Languages!$G$401)))))))),"x")</f>
        <v>x</v>
      </c>
      <c r="H60" s="166" t="str">
        <f>IF(ISBLANK(Declaration!J68),"",Declaration!J68)</f>
        <v/>
      </c>
      <c r="I60" s="263"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60" s="167" t="str">
        <f>IF(Declaration!$I$4="English",IF(F60=Languages!$A$565,IF(G60=Languages!$A$533,IF(H60="",Languages!$A$582,""),IF(G60=Languages!$A$534,IF(H60="",Languages!$A$583,""),Languages!$A$584)),""),IF(Declaration!$I$4="French",IF(F60=Languages!$B$565,IF(G60=Languages!$B$533,IF(H60="",Languages!$B$582,""),IF(G60=Languages!$B$534,IF(H60="",Languages!$B$583,""),Languages!$B$584)),""),IF(Declaration!$I$4="Spanish",IF(F60=Languages!$C$565,IF(G60=Languages!$C$533,IF(H60="",Languages!$C$582,""),IF(G60=Languages!$C$534,IF(H60="",Languages!$C$583,""),Languages!$C$584)),""),IF(Declaration!$I$4="German",IF(F60=Languages!$D$565,IF(G60=Languages!$D$533,IF(H60="",Languages!$D$582,""),IF(G60=Languages!$D$534,IF(H60="",Languages!$D$583,""),Languages!$D$584)),""),IF(Declaration!$I$4="Chinese",IF(F60=Languages!$E$565,IF(G60=Languages!$E$533,IF(H60="",Languages!$E$582,""),IF(G60=Languages!$E$534,IF(H60="",Languages!$E$583,""),Languages!$E$584)),""),IF(Declaration!$I$4="Japanese",IF(F60=Languages!$F$565,IF(G60=Languages!$F$533,IF(H60="",Languages!$F$582,""),IF(G60=Languages!$F$534,IF(H60="",Languages!$F$583,""),Languages!$F$584)),""),IF(Declaration!$I$4="Portugese",IF(F60=Languages!$G$565,IF(G60=Languages!$G$533,IF(H60="",Languages!$G$582,""),IF(G60=Languages!$G$534,IF(H60="",Languages!$G$583,""),Languages!$G$584)),""))))))))</f>
        <v/>
      </c>
      <c r="K60" s="168"/>
      <c r="L60" s="169"/>
      <c r="M60" s="281">
        <f>IF(E60="",1,2)</f>
        <v>2</v>
      </c>
      <c r="N60" s="281" t="str">
        <f>IF(ISNUMBER(SEARCH("Proof",F60)), IF(G60="URL",IF(H60&lt;&gt;"",2,1),IF(G60="File",IF(H60&lt;&gt;"",2,1))),"n")</f>
        <v>n</v>
      </c>
      <c r="O60" s="282">
        <f t="shared" ref="O60" si="18">SUM(M60:N60)</f>
        <v>2</v>
      </c>
      <c r="P60" s="288" t="str">
        <f>IF(N60="n",IF(M60=2,"y","n"),IF(N60=2,"y","n"))</f>
        <v>y</v>
      </c>
      <c r="Q60" s="282" t="str">
        <f>IF(OR(Countries!D61="Yes",Countries!D61="Oui",Countries!D61="Sí",Countries!D61="Ja",Countries!D61="是",Countries!D61="はい",Countries!D61="Sim"),Countries!B61,"")</f>
        <v/>
      </c>
      <c r="R60" s="291"/>
      <c r="S60" s="116"/>
      <c r="T60" s="116"/>
      <c r="U60" s="116"/>
      <c r="V60" s="116"/>
      <c r="W60" s="116"/>
      <c r="X60" s="116"/>
      <c r="Y60" s="116"/>
      <c r="Z60" s="116"/>
    </row>
    <row r="61" spans="2:31" s="37" customFormat="1" ht="31.5" customHeight="1">
      <c r="B61" s="412" t="str">
        <f>Declaration!B69</f>
        <v>Frage 24: Öffentliche Offenlegung</v>
      </c>
      <c r="C61" s="413"/>
      <c r="D61" s="413"/>
      <c r="E61" s="413"/>
      <c r="F61" s="413"/>
      <c r="G61" s="413"/>
      <c r="H61" s="413"/>
      <c r="I61" s="413"/>
      <c r="J61" s="413"/>
      <c r="K61" s="413"/>
      <c r="L61" s="414"/>
      <c r="M61" s="278"/>
      <c r="N61" s="278"/>
      <c r="O61" s="284"/>
      <c r="P61" s="280"/>
      <c r="Q61" s="282" t="str">
        <f>IF(OR(Countries!D62="Yes",Countries!D62="Oui",Countries!D62="Sí",Countries!D62="Ja",Countries!D62="是",Countries!D62="はい",Countries!D62="Sim"),Countries!B62,"")</f>
        <v/>
      </c>
      <c r="R61" s="114"/>
      <c r="S61" s="114"/>
      <c r="T61" s="114"/>
      <c r="U61" s="114"/>
      <c r="V61" s="114"/>
      <c r="W61" s="114"/>
      <c r="X61" s="114"/>
      <c r="Y61" s="114"/>
      <c r="Z61" s="114"/>
      <c r="AA61" s="36"/>
      <c r="AB61" s="36"/>
      <c r="AC61" s="36"/>
      <c r="AD61" s="36"/>
      <c r="AE61" s="36"/>
    </row>
    <row r="62" spans="2:31" s="34" customFormat="1" ht="66" customHeight="1">
      <c r="B62" s="143">
        <v>24</v>
      </c>
      <c r="C62" s="143"/>
      <c r="D62" s="145" t="str">
        <f>Declaration!D70</f>
        <v>Gibt Ihre Organisation öffentlich Informationen über ihre Bemühungen zur Bekämpfung von Menschenhandel und Sklaverei bekannt? Hinweis: Öffentliche Mitteilungen können so gestaltet werden, dass sie den Anforderungen hinsichtlich Sklaverei und Menschenhandel entsprechen.</v>
      </c>
      <c r="E62" s="146" t="str">
        <f>IF(ISBLANK(Declaration!F70),"",Declaration!F70)</f>
        <v>Nein</v>
      </c>
      <c r="F62" s="146" t="s">
        <v>3</v>
      </c>
      <c r="G62" s="146" t="str">
        <f>IF(F62&lt;&gt;"x",IF(Declaration!I70&lt;&gt;"",Declaration!I70,IF(Declaration!$I$4="English",Languages!$A$401,IF(Declaration!$I$4="French",Languages!$B$401,IF(Declaration!$I$4="Spanish",Languages!$C$401,IF(Declaration!$I$4="German",Languages!$D$401,IF(Declaration!$I$4="Chinese",Languages!$E$401,IF(Declaration!$I$4="Japanese",Languages!$F$401,IF(Declaration!$I$4="Portugese",Languages!$G$401)))))))),"x")</f>
        <v>x</v>
      </c>
      <c r="H62" s="146" t="s">
        <v>3</v>
      </c>
      <c r="I62" s="262"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62" s="167"/>
      <c r="K62" s="168"/>
      <c r="L62" s="169"/>
      <c r="M62" s="281">
        <f>IF(E62="",1,2)</f>
        <v>2</v>
      </c>
      <c r="N62" s="281" t="str">
        <f>IF(ISNUMBER(SEARCH("Required",F62)), IF(G62="URL",IF(H62&lt;&gt;"",2,1),IF(G62="File",IF(H62&lt;&gt;"",2,1))),"n")</f>
        <v>n</v>
      </c>
      <c r="O62" s="282">
        <f>SUM(M62:N62)</f>
        <v>2</v>
      </c>
      <c r="P62" s="288" t="str">
        <f>IF(N62="n",IF(M62=2,"y","n"),IF(N62=2,"y","n"))</f>
        <v>y</v>
      </c>
      <c r="Q62" s="282" t="str">
        <f>IF(OR(Countries!D63="Yes",Countries!D63="Oui",Countries!D63="Sí",Countries!D63="Ja",Countries!D63="是",Countries!D63="はい",Countries!D63="Sim"),Countries!B63,"")</f>
        <v/>
      </c>
      <c r="R62" s="291"/>
      <c r="S62" s="116"/>
      <c r="T62" s="116"/>
      <c r="U62" s="116"/>
      <c r="V62" s="116"/>
      <c r="W62" s="116"/>
      <c r="X62" s="116"/>
      <c r="Y62" s="116"/>
      <c r="Z62" s="116"/>
    </row>
    <row r="63" spans="2:31" s="12" customFormat="1" ht="31.5" customHeight="1">
      <c r="B63" s="395" t="str">
        <f>Declaration!B72</f>
        <v xml:space="preserve">Zertifizierung </v>
      </c>
      <c r="C63" s="396"/>
      <c r="D63" s="396"/>
      <c r="E63" s="396"/>
      <c r="F63" s="396"/>
      <c r="G63" s="396"/>
      <c r="H63" s="396"/>
      <c r="I63" s="396"/>
      <c r="J63" s="396"/>
      <c r="K63" s="396"/>
      <c r="L63" s="397"/>
      <c r="M63" s="272"/>
      <c r="N63" s="272"/>
      <c r="O63" s="273"/>
      <c r="P63" s="294"/>
      <c r="Q63" s="282" t="str">
        <f>IF(OR(Countries!D64="Yes",Countries!D64="Oui",Countries!D64="Sí",Countries!D64="Ja",Countries!D64="是",Countries!D64="はい",Countries!D64="Sim"),Countries!B64,"")</f>
        <v/>
      </c>
      <c r="R63" s="120"/>
      <c r="S63" s="120"/>
      <c r="T63" s="120"/>
      <c r="U63" s="120"/>
      <c r="V63" s="120"/>
      <c r="W63" s="120"/>
      <c r="X63" s="120"/>
      <c r="Y63" s="120"/>
      <c r="Z63" s="120"/>
      <c r="AA63" s="11"/>
      <c r="AB63" s="11"/>
      <c r="AC63" s="11"/>
      <c r="AD63" s="11"/>
      <c r="AE63" s="11"/>
    </row>
    <row r="64" spans="2:31" s="34" customFormat="1" ht="94.35" customHeight="1">
      <c r="B64" s="401"/>
      <c r="C64" s="402"/>
      <c r="D64" s="165" t="str">
        <f>Declaration!B73</f>
        <v xml:space="preserve">Bestätigen Sie, dass alle in diesem Dokument gegebenen Antworten nach bestem Wissen und Gewissen wahrheitsgetreu und genau sind? </v>
      </c>
      <c r="E64" s="166" t="str">
        <f>IF(ISBLANK(Declaration!L73),"",Declaration!L73)</f>
        <v>Ja</v>
      </c>
      <c r="F64" s="166" t="s">
        <v>3</v>
      </c>
      <c r="G64" s="166" t="s">
        <v>3</v>
      </c>
      <c r="H64" s="166"/>
      <c r="I64" s="263" t="str">
        <f>IF(Declaration!$I$4="English",Languages!A400,IF(Declaration!$I$4="French",Languages!B400,IF(Declaration!$I$4="Spanish",Languages!C400,IF(Declaration!$I$4="German",Languages!D400,IF(Declaration!$I$4="Chinese",Languages!E400,IF(Declaration!$I$4="Japanese",Languages!F400,IF(Declaration!$I$4="Portugese",Languages!G400)))))))</f>
        <v>Antwort eingeben</v>
      </c>
      <c r="J64" s="167"/>
      <c r="K64" s="174"/>
      <c r="L64" s="175"/>
      <c r="M64" s="281">
        <f>IF(E64="",1,2)</f>
        <v>2</v>
      </c>
      <c r="N64" s="281" t="str">
        <f>IF(ISNUMBER(SEARCH("Required",F64)), IF(G64="",1,2), "n")</f>
        <v>n</v>
      </c>
      <c r="O64" s="282">
        <f>SUM(M64:N64)</f>
        <v>2</v>
      </c>
      <c r="P64" s="288" t="str">
        <f>IF(N64="n",IF(M64=2,"y","n"))</f>
        <v>y</v>
      </c>
      <c r="Q64" s="282" t="str">
        <f>IF(OR(Countries!D65="Yes",Countries!D65="Oui",Countries!D65="Sí",Countries!D65="Ja",Countries!D65="是",Countries!D65="はい",Countries!D65="Sim"),Countries!B65,"")</f>
        <v/>
      </c>
      <c r="R64" s="291"/>
      <c r="S64" s="116"/>
      <c r="T64" s="116"/>
      <c r="U64" s="116"/>
      <c r="V64" s="116"/>
      <c r="W64" s="116"/>
      <c r="X64" s="116"/>
      <c r="Y64" s="116"/>
      <c r="Z64" s="116"/>
    </row>
    <row r="65" spans="2:26" s="16" customFormat="1" ht="15.6" customHeight="1">
      <c r="B65" s="398" t="s">
        <v>2948</v>
      </c>
      <c r="C65" s="399"/>
      <c r="D65" s="399"/>
      <c r="E65" s="399"/>
      <c r="F65" s="399"/>
      <c r="G65" s="399"/>
      <c r="H65" s="399"/>
      <c r="I65" s="399"/>
      <c r="J65" s="399"/>
      <c r="K65" s="399"/>
      <c r="L65" s="400"/>
      <c r="M65" s="272"/>
      <c r="N65" s="272"/>
      <c r="O65" s="273"/>
      <c r="P65" s="274"/>
      <c r="Q65" s="282" t="str">
        <f>IF(OR(Countries!D66="Yes",Countries!D66="Oui",Countries!D66="Sí",Countries!D66="Ja",Countries!D66="是",Countries!D66="はい",Countries!D66="Sim"),Countries!B66,"")</f>
        <v/>
      </c>
      <c r="R65" s="273"/>
      <c r="S65" s="121"/>
      <c r="T65" s="121"/>
      <c r="U65" s="121"/>
      <c r="V65" s="121"/>
      <c r="W65" s="121"/>
      <c r="X65" s="121"/>
      <c r="Y65" s="121"/>
      <c r="Z65" s="121"/>
    </row>
    <row r="66" spans="2:26" s="16" customFormat="1" ht="15.75">
      <c r="D66" s="17"/>
      <c r="E66" s="17"/>
      <c r="F66" s="18"/>
      <c r="G66" s="18"/>
      <c r="H66" s="18"/>
      <c r="I66" s="17"/>
      <c r="J66" s="17"/>
      <c r="M66" s="272"/>
      <c r="N66" s="272"/>
      <c r="O66" s="273"/>
      <c r="P66" s="274"/>
      <c r="Q66" s="282" t="str">
        <f>IF(OR(Countries!D67="Yes",Countries!D67="Oui",Countries!D67="Sí",Countries!D67="Ja",Countries!D67="是",Countries!D67="はい",Countries!D67="Sim"),Countries!B67,"")</f>
        <v/>
      </c>
      <c r="R66" s="273"/>
      <c r="S66" s="121"/>
      <c r="T66" s="121"/>
      <c r="U66" s="121"/>
      <c r="V66" s="121"/>
      <c r="W66" s="121"/>
      <c r="X66" s="121"/>
      <c r="Y66" s="121"/>
      <c r="Z66" s="121"/>
    </row>
    <row r="67" spans="2:26" s="16" customFormat="1" ht="15.75">
      <c r="D67" s="17"/>
      <c r="E67" s="17"/>
      <c r="F67" s="18"/>
      <c r="G67" s="18"/>
      <c r="H67" s="18"/>
      <c r="I67" s="17"/>
      <c r="J67" s="17"/>
      <c r="M67" s="272"/>
      <c r="N67" s="272"/>
      <c r="O67" s="273"/>
      <c r="P67" s="274"/>
      <c r="Q67" s="282" t="str">
        <f>IF(OR(Countries!D68="Yes",Countries!D68="Oui",Countries!D68="Sí",Countries!D68="Ja",Countries!D68="是",Countries!D68="はい",Countries!D68="Sim"),Countries!B68,"")</f>
        <v/>
      </c>
      <c r="R67" s="273"/>
      <c r="S67" s="121"/>
      <c r="T67" s="121"/>
      <c r="U67" s="121"/>
      <c r="V67" s="121"/>
      <c r="W67" s="121"/>
      <c r="X67" s="121"/>
      <c r="Y67" s="121"/>
      <c r="Z67" s="121"/>
    </row>
    <row r="68" spans="2:26" s="16" customFormat="1" ht="15.75">
      <c r="D68" s="17"/>
      <c r="E68" s="17"/>
      <c r="F68" s="18"/>
      <c r="G68" s="18"/>
      <c r="H68" s="18"/>
      <c r="I68" s="17"/>
      <c r="J68" s="17"/>
      <c r="M68" s="272"/>
      <c r="N68" s="272"/>
      <c r="O68" s="273"/>
      <c r="P68" s="274"/>
      <c r="Q68" s="282" t="str">
        <f>IF(OR(Countries!D69="Yes",Countries!D69="Oui",Countries!D69="Sí",Countries!D69="Ja",Countries!D69="是",Countries!D69="はい",Countries!D69="Sim"),Countries!B69,"")</f>
        <v/>
      </c>
      <c r="R68" s="273"/>
      <c r="S68" s="121"/>
      <c r="T68" s="121"/>
      <c r="U68" s="121"/>
      <c r="V68" s="121"/>
      <c r="W68" s="121"/>
      <c r="X68" s="121"/>
      <c r="Y68" s="121"/>
      <c r="Z68" s="121"/>
    </row>
    <row r="69" spans="2:26" s="16" customFormat="1" ht="15.75">
      <c r="D69" s="17"/>
      <c r="E69" s="17"/>
      <c r="F69" s="18"/>
      <c r="G69" s="18"/>
      <c r="H69" s="18"/>
      <c r="I69" s="17"/>
      <c r="J69" s="17"/>
      <c r="M69" s="272"/>
      <c r="N69" s="272"/>
      <c r="O69" s="273"/>
      <c r="P69" s="274"/>
      <c r="Q69" s="282" t="str">
        <f>IF(OR(Countries!D70="Yes",Countries!D70="Oui",Countries!D70="Sí",Countries!D70="Ja",Countries!D70="是",Countries!D70="はい",Countries!D70="Sim"),Countries!B70,"")</f>
        <v>Deutschland</v>
      </c>
      <c r="R69" s="273"/>
      <c r="S69" s="121"/>
      <c r="T69" s="121"/>
      <c r="U69" s="121"/>
      <c r="V69" s="121"/>
      <c r="W69" s="121"/>
      <c r="X69" s="121"/>
      <c r="Y69" s="121"/>
      <c r="Z69" s="121"/>
    </row>
    <row r="70" spans="2:26" s="16" customFormat="1" ht="15.75">
      <c r="D70" s="17"/>
      <c r="E70" s="17"/>
      <c r="F70" s="18"/>
      <c r="G70" s="18"/>
      <c r="H70" s="18"/>
      <c r="I70" s="17"/>
      <c r="J70" s="17"/>
      <c r="M70" s="272"/>
      <c r="N70" s="272"/>
      <c r="O70" s="273"/>
      <c r="P70" s="274"/>
      <c r="Q70" s="282" t="str">
        <f>IF(OR(Countries!D71="Yes",Countries!D71="Oui",Countries!D71="Sí",Countries!D71="Ja",Countries!D71="是",Countries!D71="はい",Countries!D71="Sim"),Countries!B71,"")</f>
        <v/>
      </c>
      <c r="R70" s="273"/>
      <c r="S70" s="121"/>
      <c r="T70" s="121"/>
      <c r="U70" s="121"/>
      <c r="V70" s="121"/>
      <c r="W70" s="121"/>
      <c r="X70" s="121"/>
      <c r="Y70" s="121"/>
      <c r="Z70" s="121"/>
    </row>
    <row r="71" spans="2:26" s="16" customFormat="1" ht="15.75">
      <c r="D71" s="17"/>
      <c r="E71" s="17"/>
      <c r="F71" s="18"/>
      <c r="G71" s="18"/>
      <c r="H71" s="18"/>
      <c r="I71" s="17"/>
      <c r="J71" s="17"/>
      <c r="M71" s="272"/>
      <c r="N71" s="272"/>
      <c r="O71" s="273"/>
      <c r="P71" s="274"/>
      <c r="Q71" s="282" t="str">
        <f>IF(OR(Countries!D72="Yes",Countries!D72="Oui",Countries!D72="Sí",Countries!D72="Ja",Countries!D72="是",Countries!D72="はい",Countries!D72="Sim"),Countries!B72,"")</f>
        <v/>
      </c>
      <c r="R71" s="273"/>
      <c r="S71" s="121"/>
      <c r="T71" s="121"/>
      <c r="U71" s="121"/>
      <c r="V71" s="121"/>
      <c r="W71" s="121"/>
      <c r="X71" s="121"/>
      <c r="Y71" s="121"/>
      <c r="Z71" s="121"/>
    </row>
    <row r="72" spans="2:26" s="16" customFormat="1" ht="15.75">
      <c r="D72" s="17"/>
      <c r="E72" s="17"/>
      <c r="F72" s="18"/>
      <c r="G72" s="18"/>
      <c r="H72" s="18"/>
      <c r="I72" s="17"/>
      <c r="J72" s="17"/>
      <c r="M72" s="272"/>
      <c r="N72" s="272"/>
      <c r="O72" s="273"/>
      <c r="P72" s="274"/>
      <c r="Q72" s="282" t="str">
        <f>IF(OR(Countries!D73="Yes",Countries!D73="Oui",Countries!D73="Sí",Countries!D73="Ja",Countries!D73="是",Countries!D73="はい",Countries!D73="Sim"),Countries!B73,"")</f>
        <v/>
      </c>
      <c r="R72" s="273"/>
      <c r="S72" s="121"/>
      <c r="T72" s="121"/>
      <c r="U72" s="121"/>
      <c r="V72" s="121"/>
      <c r="W72" s="121"/>
      <c r="X72" s="121"/>
      <c r="Y72" s="121"/>
      <c r="Z72" s="121"/>
    </row>
    <row r="73" spans="2:26" s="16" customFormat="1" ht="15.75">
      <c r="D73" s="17"/>
      <c r="E73" s="17"/>
      <c r="F73" s="18"/>
      <c r="G73" s="18"/>
      <c r="H73" s="18"/>
      <c r="I73" s="17"/>
      <c r="J73" s="17"/>
      <c r="M73" s="272"/>
      <c r="N73" s="272"/>
      <c r="O73" s="273"/>
      <c r="P73" s="274"/>
      <c r="Q73" s="282" t="str">
        <f>IF(OR(Countries!D74="Yes",Countries!D74="Oui",Countries!D74="Sí",Countries!D74="Ja",Countries!D74="是",Countries!D74="はい",Countries!D74="Sim"),Countries!B74,"")</f>
        <v/>
      </c>
      <c r="R73" s="273"/>
      <c r="S73" s="121"/>
      <c r="T73" s="121"/>
      <c r="U73" s="121"/>
      <c r="V73" s="121"/>
      <c r="W73" s="121"/>
      <c r="X73" s="121"/>
      <c r="Y73" s="121"/>
      <c r="Z73" s="121"/>
    </row>
    <row r="74" spans="2:26" s="16" customFormat="1" ht="15.75">
      <c r="D74" s="17"/>
      <c r="E74" s="17"/>
      <c r="F74" s="18"/>
      <c r="G74" s="18"/>
      <c r="H74" s="18"/>
      <c r="I74" s="17"/>
      <c r="J74" s="17"/>
      <c r="M74" s="272"/>
      <c r="N74" s="272"/>
      <c r="O74" s="273"/>
      <c r="P74" s="274"/>
      <c r="Q74" s="282" t="str">
        <f>IF(OR(Countries!D75="Yes",Countries!D75="Oui",Countries!D75="Sí",Countries!D75="Ja",Countries!D75="是",Countries!D75="はい",Countries!D75="Sim"),Countries!B75,"")</f>
        <v/>
      </c>
      <c r="R74" s="273"/>
      <c r="S74" s="121"/>
      <c r="T74" s="121"/>
      <c r="U74" s="121"/>
      <c r="V74" s="121"/>
      <c r="W74" s="121"/>
      <c r="X74" s="121"/>
      <c r="Y74" s="121"/>
      <c r="Z74" s="121"/>
    </row>
    <row r="75" spans="2:26" s="16" customFormat="1" ht="15.75">
      <c r="D75" s="17"/>
      <c r="E75" s="17"/>
      <c r="F75" s="18"/>
      <c r="G75" s="18"/>
      <c r="H75" s="18"/>
      <c r="I75" s="17"/>
      <c r="J75" s="17"/>
      <c r="M75" s="272"/>
      <c r="N75" s="272"/>
      <c r="O75" s="273"/>
      <c r="P75" s="274"/>
      <c r="Q75" s="282" t="str">
        <f>IF(OR(Countries!D76="Yes",Countries!D76="Oui",Countries!D76="Sí",Countries!D76="Ja",Countries!D76="是",Countries!D76="はい",Countries!D76="Sim"),Countries!B76,"")</f>
        <v/>
      </c>
      <c r="R75" s="273"/>
      <c r="S75" s="121"/>
      <c r="T75" s="121"/>
      <c r="U75" s="121"/>
      <c r="V75" s="121"/>
      <c r="W75" s="121"/>
      <c r="X75" s="121"/>
      <c r="Y75" s="121"/>
      <c r="Z75" s="121"/>
    </row>
    <row r="76" spans="2:26" s="16" customFormat="1" ht="15.75">
      <c r="D76" s="17"/>
      <c r="E76" s="17"/>
      <c r="F76" s="18"/>
      <c r="G76" s="18"/>
      <c r="H76" s="18"/>
      <c r="I76" s="17"/>
      <c r="J76" s="17"/>
      <c r="M76" s="272"/>
      <c r="N76" s="272"/>
      <c r="O76" s="273"/>
      <c r="P76" s="274"/>
      <c r="Q76" s="282" t="str">
        <f>IF(OR(Countries!D77="Yes",Countries!D77="Oui",Countries!D77="Sí",Countries!D77="Ja",Countries!D77="是",Countries!D77="はい",Countries!D77="Sim"),Countries!B77,"")</f>
        <v/>
      </c>
      <c r="R76" s="273"/>
      <c r="S76" s="121"/>
      <c r="T76" s="121"/>
      <c r="U76" s="121"/>
      <c r="V76" s="121"/>
      <c r="W76" s="121"/>
      <c r="X76" s="121"/>
      <c r="Y76" s="121"/>
      <c r="Z76" s="121"/>
    </row>
    <row r="77" spans="2:26" s="16" customFormat="1" ht="15.75">
      <c r="D77" s="17"/>
      <c r="E77" s="17"/>
      <c r="F77" s="18"/>
      <c r="G77" s="18"/>
      <c r="H77" s="18"/>
      <c r="I77" s="17"/>
      <c r="J77" s="17"/>
      <c r="M77" s="272"/>
      <c r="N77" s="272"/>
      <c r="O77" s="273"/>
      <c r="P77" s="274"/>
      <c r="Q77" s="282" t="str">
        <f>IF(OR(Countries!D78="Yes",Countries!D78="Oui",Countries!D78="Sí",Countries!D78="Ja",Countries!D78="是",Countries!D78="はい",Countries!D78="Sim"),Countries!B78,"")</f>
        <v/>
      </c>
      <c r="R77" s="273"/>
      <c r="S77" s="121"/>
      <c r="T77" s="121"/>
      <c r="U77" s="121"/>
      <c r="V77" s="121"/>
      <c r="W77" s="121"/>
      <c r="X77" s="121"/>
      <c r="Y77" s="121"/>
      <c r="Z77" s="121"/>
    </row>
    <row r="78" spans="2:26" s="16" customFormat="1" ht="15.75">
      <c r="D78" s="17"/>
      <c r="E78" s="17"/>
      <c r="F78" s="18"/>
      <c r="G78" s="18"/>
      <c r="H78" s="18"/>
      <c r="I78" s="17"/>
      <c r="J78" s="17"/>
      <c r="M78" s="272"/>
      <c r="N78" s="272"/>
      <c r="O78" s="273"/>
      <c r="P78" s="274"/>
      <c r="Q78" s="282" t="str">
        <f>IF(OR(Countries!D79="Yes",Countries!D79="Oui",Countries!D79="Sí",Countries!D79="Ja",Countries!D79="是",Countries!D79="はい",Countries!D79="Sim"),Countries!B79,"")</f>
        <v/>
      </c>
      <c r="R78" s="273"/>
      <c r="S78" s="121"/>
      <c r="T78" s="121"/>
      <c r="U78" s="121"/>
      <c r="V78" s="121"/>
      <c r="W78" s="121"/>
      <c r="X78" s="121"/>
      <c r="Y78" s="121"/>
      <c r="Z78" s="121"/>
    </row>
    <row r="79" spans="2:26" s="16" customFormat="1" ht="15.75">
      <c r="D79" s="17"/>
      <c r="E79" s="17"/>
      <c r="F79" s="18"/>
      <c r="G79" s="18"/>
      <c r="H79" s="18"/>
      <c r="I79" s="17"/>
      <c r="J79" s="17"/>
      <c r="M79" s="272"/>
      <c r="N79" s="272"/>
      <c r="O79" s="273"/>
      <c r="P79" s="274"/>
      <c r="Q79" s="282" t="str">
        <f>IF(OR(Countries!D80="Yes",Countries!D80="Oui",Countries!D80="Sí",Countries!D80="Ja",Countries!D80="是",Countries!D80="はい",Countries!D80="Sim"),Countries!B80,"")</f>
        <v/>
      </c>
      <c r="R79" s="273"/>
      <c r="S79" s="121"/>
      <c r="T79" s="121"/>
      <c r="U79" s="121"/>
      <c r="V79" s="121"/>
      <c r="W79" s="121"/>
      <c r="X79" s="121"/>
      <c r="Y79" s="121"/>
      <c r="Z79" s="121"/>
    </row>
    <row r="80" spans="2:26" s="16" customFormat="1" ht="15.75">
      <c r="D80" s="17"/>
      <c r="E80" s="17"/>
      <c r="F80" s="18"/>
      <c r="G80" s="18"/>
      <c r="H80" s="18"/>
      <c r="I80" s="17"/>
      <c r="J80" s="17"/>
      <c r="M80" s="272"/>
      <c r="N80" s="272"/>
      <c r="O80" s="273"/>
      <c r="P80" s="274"/>
      <c r="Q80" s="282" t="str">
        <f>IF(OR(Countries!D81="Yes",Countries!D81="Oui",Countries!D81="Sí",Countries!D81="Ja",Countries!D81="是",Countries!D81="はい",Countries!D81="Sim"),Countries!B81,"")</f>
        <v/>
      </c>
      <c r="R80" s="273"/>
      <c r="S80" s="121"/>
      <c r="T80" s="121"/>
      <c r="U80" s="121"/>
      <c r="V80" s="121"/>
      <c r="W80" s="121"/>
      <c r="X80" s="121"/>
      <c r="Y80" s="121"/>
      <c r="Z80" s="121"/>
    </row>
    <row r="81" spans="4:26" s="16" customFormat="1" ht="15.75">
      <c r="D81" s="17"/>
      <c r="E81" s="17"/>
      <c r="F81" s="18"/>
      <c r="G81" s="18"/>
      <c r="H81" s="18"/>
      <c r="I81" s="17"/>
      <c r="J81" s="17"/>
      <c r="M81" s="272"/>
      <c r="N81" s="272"/>
      <c r="O81" s="273"/>
      <c r="P81" s="274"/>
      <c r="Q81" s="282" t="str">
        <f>IF(OR(Countries!D82="Yes",Countries!D82="Oui",Countries!D82="Sí",Countries!D82="Ja",Countries!D82="是",Countries!D82="はい",Countries!D82="Sim"),Countries!B82,"")</f>
        <v/>
      </c>
      <c r="R81" s="273"/>
      <c r="S81" s="121"/>
      <c r="T81" s="121"/>
      <c r="U81" s="121"/>
      <c r="V81" s="121"/>
      <c r="W81" s="121"/>
      <c r="X81" s="121"/>
      <c r="Y81" s="121"/>
      <c r="Z81" s="121"/>
    </row>
    <row r="82" spans="4:26" s="16" customFormat="1" ht="15.75">
      <c r="D82" s="17"/>
      <c r="E82" s="17"/>
      <c r="F82" s="18"/>
      <c r="G82" s="18"/>
      <c r="H82" s="18"/>
      <c r="I82" s="17"/>
      <c r="J82" s="17"/>
      <c r="M82" s="272"/>
      <c r="N82" s="272"/>
      <c r="O82" s="273"/>
      <c r="P82" s="274"/>
      <c r="Q82" s="282" t="str">
        <f>IF(OR(Countries!D83="Yes",Countries!D83="Oui",Countries!D83="Sí",Countries!D83="Ja",Countries!D83="是",Countries!D83="はい",Countries!D83="Sim"),Countries!B83,"")</f>
        <v/>
      </c>
      <c r="R82" s="273"/>
      <c r="S82" s="121"/>
      <c r="T82" s="121"/>
      <c r="U82" s="121"/>
      <c r="V82" s="121"/>
      <c r="W82" s="121"/>
      <c r="X82" s="121"/>
      <c r="Y82" s="121"/>
      <c r="Z82" s="121"/>
    </row>
    <row r="83" spans="4:26" s="16" customFormat="1" ht="15.75">
      <c r="D83" s="17"/>
      <c r="E83" s="17"/>
      <c r="F83" s="18"/>
      <c r="G83" s="18"/>
      <c r="H83" s="18"/>
      <c r="I83" s="17"/>
      <c r="J83" s="17"/>
      <c r="M83" s="272"/>
      <c r="N83" s="272"/>
      <c r="O83" s="273"/>
      <c r="P83" s="274"/>
      <c r="Q83" s="282" t="str">
        <f>IF(OR(Countries!D84="Yes",Countries!D84="Oui",Countries!D84="Sí",Countries!D84="Ja",Countries!D84="是",Countries!D84="はい",Countries!D84="Sim"),Countries!B84,"")</f>
        <v/>
      </c>
      <c r="R83" s="273"/>
      <c r="S83" s="121"/>
      <c r="T83" s="121"/>
      <c r="U83" s="121"/>
      <c r="V83" s="121"/>
      <c r="W83" s="121"/>
      <c r="X83" s="121"/>
      <c r="Y83" s="121"/>
      <c r="Z83" s="121"/>
    </row>
    <row r="84" spans="4:26" s="16" customFormat="1" ht="15.75">
      <c r="D84" s="17"/>
      <c r="E84" s="17"/>
      <c r="F84" s="18"/>
      <c r="G84" s="18"/>
      <c r="H84" s="18"/>
      <c r="I84" s="17"/>
      <c r="J84" s="17"/>
      <c r="M84" s="272"/>
      <c r="N84" s="272"/>
      <c r="O84" s="273"/>
      <c r="P84" s="274"/>
      <c r="Q84" s="282" t="str">
        <f>IF(OR(Countries!D85="Yes",Countries!D85="Oui",Countries!D85="Sí",Countries!D85="Ja",Countries!D85="是",Countries!D85="はい",Countries!D85="Sim"),Countries!B85,"")</f>
        <v/>
      </c>
      <c r="R84" s="273"/>
      <c r="S84" s="121"/>
      <c r="T84" s="121"/>
      <c r="U84" s="121"/>
      <c r="V84" s="121"/>
      <c r="W84" s="121"/>
      <c r="X84" s="121"/>
      <c r="Y84" s="121"/>
      <c r="Z84" s="121"/>
    </row>
    <row r="85" spans="4:26" s="16" customFormat="1" ht="15.75">
      <c r="D85" s="17"/>
      <c r="E85" s="17"/>
      <c r="F85" s="18"/>
      <c r="G85" s="18"/>
      <c r="H85" s="18"/>
      <c r="I85" s="17"/>
      <c r="J85" s="17"/>
      <c r="M85" s="272"/>
      <c r="N85" s="272"/>
      <c r="O85" s="273"/>
      <c r="P85" s="274"/>
      <c r="Q85" s="282" t="str">
        <f>IF(OR(Countries!D86="Yes",Countries!D86="Oui",Countries!D86="Sí",Countries!D86="Ja",Countries!D86="是",Countries!D86="はい",Countries!D86="Sim"),Countries!B86,"")</f>
        <v/>
      </c>
      <c r="R85" s="273"/>
      <c r="S85" s="121"/>
      <c r="T85" s="121"/>
      <c r="U85" s="121"/>
      <c r="V85" s="121"/>
      <c r="W85" s="121"/>
      <c r="X85" s="121"/>
      <c r="Y85" s="121"/>
      <c r="Z85" s="121"/>
    </row>
    <row r="86" spans="4:26" s="16" customFormat="1" ht="15.75">
      <c r="D86" s="17"/>
      <c r="E86" s="17"/>
      <c r="F86" s="18"/>
      <c r="G86" s="18"/>
      <c r="H86" s="18"/>
      <c r="I86" s="17"/>
      <c r="J86" s="17"/>
      <c r="M86" s="272"/>
      <c r="N86" s="272"/>
      <c r="O86" s="273"/>
      <c r="P86" s="274"/>
      <c r="Q86" s="282" t="str">
        <f>IF(OR(Countries!D87="Yes",Countries!D87="Oui",Countries!D87="Sí",Countries!D87="Ja",Countries!D87="是",Countries!D87="はい",Countries!D87="Sim"),Countries!B87,"")</f>
        <v/>
      </c>
      <c r="R86" s="273"/>
      <c r="S86" s="121"/>
      <c r="T86" s="121"/>
      <c r="U86" s="121"/>
      <c r="V86" s="121"/>
      <c r="W86" s="121"/>
      <c r="X86" s="121"/>
      <c r="Y86" s="121"/>
      <c r="Z86" s="121"/>
    </row>
    <row r="87" spans="4:26" s="16" customFormat="1" ht="15.75">
      <c r="D87" s="17"/>
      <c r="E87" s="17"/>
      <c r="F87" s="18"/>
      <c r="G87" s="18"/>
      <c r="H87" s="18"/>
      <c r="I87" s="17"/>
      <c r="J87" s="17"/>
      <c r="M87" s="272"/>
      <c r="N87" s="272"/>
      <c r="O87" s="273"/>
      <c r="P87" s="274"/>
      <c r="Q87" s="282" t="str">
        <f>IF(OR(Countries!D88="Yes",Countries!D88="Oui",Countries!D88="Sí",Countries!D88="Ja",Countries!D88="是",Countries!D88="はい",Countries!D88="Sim"),Countries!B88,"")</f>
        <v/>
      </c>
      <c r="R87" s="273"/>
      <c r="S87" s="121"/>
      <c r="T87" s="121"/>
      <c r="U87" s="121"/>
      <c r="V87" s="121"/>
      <c r="W87" s="121"/>
      <c r="X87" s="121"/>
      <c r="Y87" s="121"/>
      <c r="Z87" s="121"/>
    </row>
    <row r="88" spans="4:26" s="16" customFormat="1" ht="15.75">
      <c r="D88" s="17"/>
      <c r="E88" s="17"/>
      <c r="F88" s="18"/>
      <c r="G88" s="18"/>
      <c r="H88" s="18"/>
      <c r="I88" s="17"/>
      <c r="J88" s="17"/>
      <c r="M88" s="272"/>
      <c r="N88" s="272"/>
      <c r="O88" s="273"/>
      <c r="P88" s="274"/>
      <c r="Q88" s="282" t="str">
        <f>IF(OR(Countries!D89="Yes",Countries!D89="Oui",Countries!D89="Sí",Countries!D89="Ja",Countries!D89="是",Countries!D89="はい",Countries!D89="Sim"),Countries!B89,"")</f>
        <v/>
      </c>
      <c r="R88" s="273"/>
      <c r="S88" s="121"/>
      <c r="T88" s="121"/>
      <c r="U88" s="121"/>
      <c r="V88" s="121"/>
      <c r="W88" s="121"/>
      <c r="X88" s="121"/>
      <c r="Y88" s="121"/>
      <c r="Z88" s="121"/>
    </row>
    <row r="89" spans="4:26" s="16" customFormat="1" ht="15.75">
      <c r="D89" s="17"/>
      <c r="E89" s="17"/>
      <c r="F89" s="18"/>
      <c r="G89" s="18"/>
      <c r="H89" s="18"/>
      <c r="I89" s="17"/>
      <c r="J89" s="17"/>
      <c r="M89" s="272"/>
      <c r="N89" s="272"/>
      <c r="O89" s="273"/>
      <c r="P89" s="274"/>
      <c r="Q89" s="282" t="str">
        <f>IF(OR(Countries!D90="Yes",Countries!D90="Oui",Countries!D90="Sí",Countries!D90="Ja",Countries!D90="是",Countries!D90="はい",Countries!D90="Sim"),Countries!B90,"")</f>
        <v/>
      </c>
      <c r="R89" s="273"/>
      <c r="S89" s="121"/>
      <c r="T89" s="121"/>
      <c r="U89" s="121"/>
      <c r="V89" s="121"/>
      <c r="W89" s="121"/>
      <c r="X89" s="121"/>
      <c r="Y89" s="121"/>
      <c r="Z89" s="121"/>
    </row>
    <row r="90" spans="4:26" s="16" customFormat="1" ht="15.75">
      <c r="D90" s="17"/>
      <c r="E90" s="17"/>
      <c r="F90" s="18"/>
      <c r="G90" s="18"/>
      <c r="H90" s="18"/>
      <c r="I90" s="17"/>
      <c r="J90" s="17"/>
      <c r="M90" s="272"/>
      <c r="N90" s="272"/>
      <c r="O90" s="273"/>
      <c r="P90" s="274"/>
      <c r="Q90" s="282" t="str">
        <f>IF(OR(Countries!D91="Yes",Countries!D91="Oui",Countries!D91="Sí",Countries!D91="Ja",Countries!D91="是",Countries!D91="はい",Countries!D91="Sim"),Countries!B91,"")</f>
        <v/>
      </c>
      <c r="R90" s="273"/>
      <c r="S90" s="121"/>
      <c r="T90" s="121"/>
      <c r="U90" s="121"/>
      <c r="V90" s="121"/>
      <c r="W90" s="121"/>
      <c r="X90" s="121"/>
      <c r="Y90" s="121"/>
      <c r="Z90" s="121"/>
    </row>
    <row r="91" spans="4:26" s="16" customFormat="1" ht="15.75">
      <c r="D91" s="17"/>
      <c r="E91" s="17"/>
      <c r="F91" s="18"/>
      <c r="G91" s="18"/>
      <c r="H91" s="18"/>
      <c r="I91" s="17"/>
      <c r="J91" s="17"/>
      <c r="M91" s="272"/>
      <c r="N91" s="272"/>
      <c r="O91" s="273"/>
      <c r="P91" s="274"/>
      <c r="Q91" s="282" t="str">
        <f>IF(OR(Countries!D92="Yes",Countries!D92="Oui",Countries!D92="Sí",Countries!D92="Ja",Countries!D92="是",Countries!D92="はい",Countries!D92="Sim"),Countries!B92,"")</f>
        <v/>
      </c>
      <c r="R91" s="273"/>
      <c r="S91" s="121"/>
      <c r="T91" s="121"/>
      <c r="U91" s="121"/>
      <c r="V91" s="121"/>
      <c r="W91" s="121"/>
      <c r="X91" s="121"/>
      <c r="Y91" s="121"/>
      <c r="Z91" s="121"/>
    </row>
    <row r="92" spans="4:26" s="16" customFormat="1" ht="15.75">
      <c r="D92" s="17"/>
      <c r="E92" s="17"/>
      <c r="F92" s="18"/>
      <c r="G92" s="18"/>
      <c r="H92" s="18"/>
      <c r="I92" s="17"/>
      <c r="J92" s="17"/>
      <c r="M92" s="272"/>
      <c r="N92" s="272"/>
      <c r="O92" s="273"/>
      <c r="P92" s="274"/>
      <c r="Q92" s="282" t="str">
        <f>IF(OR(Countries!D93="Yes",Countries!D93="Oui",Countries!D93="Sí",Countries!D93="Ja",Countries!D93="是",Countries!D93="はい",Countries!D93="Sim"),Countries!B93,"")</f>
        <v/>
      </c>
      <c r="R92" s="273"/>
      <c r="S92" s="121"/>
      <c r="T92" s="121"/>
      <c r="U92" s="121"/>
      <c r="V92" s="121"/>
      <c r="W92" s="121"/>
      <c r="X92" s="121"/>
      <c r="Y92" s="121"/>
      <c r="Z92" s="121"/>
    </row>
    <row r="93" spans="4:26" s="16" customFormat="1" ht="15.75">
      <c r="D93" s="17"/>
      <c r="E93" s="17"/>
      <c r="F93" s="18"/>
      <c r="G93" s="18"/>
      <c r="H93" s="18"/>
      <c r="I93" s="17"/>
      <c r="J93" s="17"/>
      <c r="M93" s="272"/>
      <c r="N93" s="272"/>
      <c r="O93" s="273"/>
      <c r="P93" s="274"/>
      <c r="Q93" s="282" t="str">
        <f>IF(OR(Countries!D94="Yes",Countries!D94="Oui",Countries!D94="Sí",Countries!D94="Ja",Countries!D94="是",Countries!D94="はい",Countries!D94="Sim"),Countries!B94,"")</f>
        <v/>
      </c>
      <c r="R93" s="273"/>
      <c r="S93" s="121"/>
      <c r="T93" s="121"/>
      <c r="U93" s="121"/>
      <c r="V93" s="121"/>
      <c r="W93" s="121"/>
      <c r="X93" s="121"/>
      <c r="Y93" s="121"/>
      <c r="Z93" s="121"/>
    </row>
    <row r="94" spans="4:26" s="16" customFormat="1" ht="15.75">
      <c r="D94" s="17"/>
      <c r="E94" s="17"/>
      <c r="F94" s="18"/>
      <c r="G94" s="18"/>
      <c r="H94" s="18"/>
      <c r="I94" s="17"/>
      <c r="J94" s="17"/>
      <c r="M94" s="272"/>
      <c r="N94" s="272"/>
      <c r="O94" s="273"/>
      <c r="P94" s="274"/>
      <c r="Q94" s="282" t="str">
        <f>IF(OR(Countries!D95="Yes",Countries!D95="Oui",Countries!D95="Sí",Countries!D95="Ja",Countries!D95="是",Countries!D95="はい",Countries!D95="Sim"),Countries!B95,"")</f>
        <v/>
      </c>
      <c r="R94" s="273"/>
      <c r="S94" s="121"/>
      <c r="T94" s="121"/>
      <c r="U94" s="121"/>
      <c r="V94" s="121"/>
      <c r="W94" s="121"/>
      <c r="X94" s="121"/>
      <c r="Y94" s="121"/>
      <c r="Z94" s="121"/>
    </row>
    <row r="95" spans="4:26" s="16" customFormat="1" ht="15.75">
      <c r="D95" s="17"/>
      <c r="E95" s="17"/>
      <c r="F95" s="18"/>
      <c r="G95" s="18"/>
      <c r="H95" s="18"/>
      <c r="I95" s="17"/>
      <c r="J95" s="17"/>
      <c r="M95" s="272"/>
      <c r="N95" s="272"/>
      <c r="O95" s="273"/>
      <c r="P95" s="274"/>
      <c r="Q95" s="282" t="str">
        <f>IF(OR(Countries!D96="Yes",Countries!D96="Oui",Countries!D96="Sí",Countries!D96="Ja",Countries!D96="是",Countries!D96="はい",Countries!D96="Sim"),Countries!B96,"")</f>
        <v/>
      </c>
      <c r="R95" s="273"/>
      <c r="S95" s="121"/>
      <c r="T95" s="121"/>
      <c r="U95" s="121"/>
      <c r="V95" s="121"/>
      <c r="W95" s="121"/>
      <c r="X95" s="121"/>
      <c r="Y95" s="121"/>
      <c r="Z95" s="121"/>
    </row>
    <row r="96" spans="4:26" s="16" customFormat="1" ht="15.75">
      <c r="D96" s="17"/>
      <c r="E96" s="17"/>
      <c r="F96" s="18"/>
      <c r="G96" s="18"/>
      <c r="H96" s="18"/>
      <c r="I96" s="17"/>
      <c r="J96" s="17"/>
      <c r="M96" s="272"/>
      <c r="N96" s="272"/>
      <c r="O96" s="273"/>
      <c r="P96" s="274"/>
      <c r="Q96" s="282" t="str">
        <f>IF(OR(Countries!D97="Yes",Countries!D97="Oui",Countries!D97="Sí",Countries!D97="Ja",Countries!D97="是",Countries!D97="はい",Countries!D97="Sim"),Countries!B97,"")</f>
        <v/>
      </c>
      <c r="R96" s="273"/>
      <c r="S96" s="121"/>
      <c r="T96" s="121"/>
      <c r="U96" s="121"/>
      <c r="V96" s="121"/>
      <c r="W96" s="121"/>
      <c r="X96" s="121"/>
      <c r="Y96" s="121"/>
      <c r="Z96" s="121"/>
    </row>
    <row r="97" spans="4:26" s="16" customFormat="1" ht="15.75">
      <c r="D97" s="17"/>
      <c r="E97" s="17"/>
      <c r="F97" s="18"/>
      <c r="G97" s="18"/>
      <c r="H97" s="18"/>
      <c r="I97" s="17"/>
      <c r="J97" s="17"/>
      <c r="M97" s="272"/>
      <c r="N97" s="272"/>
      <c r="O97" s="273"/>
      <c r="P97" s="274"/>
      <c r="Q97" s="282" t="str">
        <f>IF(OR(Countries!D98="Yes",Countries!D98="Oui",Countries!D98="Sí",Countries!D98="Ja",Countries!D98="是",Countries!D98="はい",Countries!D98="Sim"),Countries!B98,"")</f>
        <v/>
      </c>
      <c r="R97" s="273"/>
      <c r="S97" s="121"/>
      <c r="T97" s="121"/>
      <c r="U97" s="121"/>
      <c r="V97" s="121"/>
      <c r="W97" s="121"/>
      <c r="X97" s="121"/>
      <c r="Y97" s="121"/>
      <c r="Z97" s="121"/>
    </row>
    <row r="98" spans="4:26" s="16" customFormat="1" ht="15.75">
      <c r="D98" s="17"/>
      <c r="E98" s="17"/>
      <c r="F98" s="18"/>
      <c r="G98" s="18"/>
      <c r="H98" s="18"/>
      <c r="I98" s="17"/>
      <c r="J98" s="17"/>
      <c r="M98" s="272"/>
      <c r="N98" s="272"/>
      <c r="O98" s="273"/>
      <c r="P98" s="274"/>
      <c r="Q98" s="282" t="str">
        <f>IF(OR(Countries!D99="Yes",Countries!D99="Oui",Countries!D99="Sí",Countries!D99="Ja",Countries!D99="是",Countries!D99="はい",Countries!D99="Sim"),Countries!B99,"")</f>
        <v/>
      </c>
      <c r="R98" s="273"/>
      <c r="S98" s="121"/>
      <c r="T98" s="121"/>
      <c r="U98" s="121"/>
      <c r="V98" s="121"/>
      <c r="W98" s="121"/>
      <c r="X98" s="121"/>
      <c r="Y98" s="121"/>
      <c r="Z98" s="121"/>
    </row>
    <row r="99" spans="4:26" s="16" customFormat="1" ht="15.75">
      <c r="D99" s="17"/>
      <c r="E99" s="17"/>
      <c r="F99" s="18"/>
      <c r="G99" s="18"/>
      <c r="H99" s="18"/>
      <c r="I99" s="17"/>
      <c r="J99" s="17"/>
      <c r="M99" s="272"/>
      <c r="N99" s="272"/>
      <c r="O99" s="273"/>
      <c r="P99" s="274"/>
      <c r="Q99" s="282" t="str">
        <f>IF(OR(Countries!D100="Yes",Countries!D100="Oui",Countries!D100="Sí",Countries!D100="Ja",Countries!D100="是",Countries!D100="はい",Countries!D100="Sim"),Countries!B100,"")</f>
        <v/>
      </c>
      <c r="R99" s="273"/>
      <c r="S99" s="121"/>
      <c r="T99" s="121"/>
      <c r="U99" s="121"/>
      <c r="V99" s="121"/>
      <c r="W99" s="121"/>
      <c r="X99" s="121"/>
      <c r="Y99" s="121"/>
      <c r="Z99" s="121"/>
    </row>
    <row r="100" spans="4:26" s="16" customFormat="1" ht="15.75">
      <c r="D100" s="17"/>
      <c r="E100" s="17"/>
      <c r="F100" s="18"/>
      <c r="G100" s="18"/>
      <c r="H100" s="18"/>
      <c r="I100" s="17"/>
      <c r="J100" s="17"/>
      <c r="M100" s="272"/>
      <c r="N100" s="272"/>
      <c r="O100" s="273"/>
      <c r="P100" s="274"/>
      <c r="Q100" s="282" t="str">
        <f>IF(OR(Countries!D101="Yes",Countries!D101="Oui",Countries!D101="Sí",Countries!D101="Ja",Countries!D101="是",Countries!D101="はい",Countries!D101="Sim"),Countries!B101,"")</f>
        <v/>
      </c>
      <c r="R100" s="273"/>
      <c r="S100" s="121"/>
      <c r="T100" s="121"/>
      <c r="U100" s="121"/>
      <c r="V100" s="121"/>
      <c r="W100" s="121"/>
      <c r="X100" s="121"/>
      <c r="Y100" s="121"/>
      <c r="Z100" s="121"/>
    </row>
    <row r="101" spans="4:26" s="16" customFormat="1" ht="15.75">
      <c r="D101" s="17"/>
      <c r="E101" s="17"/>
      <c r="F101" s="18"/>
      <c r="G101" s="18"/>
      <c r="H101" s="18"/>
      <c r="I101" s="17"/>
      <c r="J101" s="17"/>
      <c r="M101" s="272"/>
      <c r="N101" s="272"/>
      <c r="O101" s="273"/>
      <c r="P101" s="274"/>
      <c r="Q101" s="282" t="str">
        <f>IF(OR(Countries!D102="Yes",Countries!D102="Oui",Countries!D102="Sí",Countries!D102="Ja",Countries!D102="是",Countries!D102="はい",Countries!D102="Sim"),Countries!B102,"")</f>
        <v/>
      </c>
      <c r="R101" s="273"/>
      <c r="S101" s="121"/>
      <c r="T101" s="121"/>
      <c r="U101" s="121"/>
      <c r="V101" s="121"/>
      <c r="W101" s="121"/>
      <c r="X101" s="121"/>
      <c r="Y101" s="121"/>
      <c r="Z101" s="121"/>
    </row>
    <row r="102" spans="4:26" s="16" customFormat="1" ht="15.75">
      <c r="D102" s="17"/>
      <c r="E102" s="17"/>
      <c r="F102" s="18"/>
      <c r="G102" s="18"/>
      <c r="H102" s="18"/>
      <c r="I102" s="17"/>
      <c r="J102" s="17"/>
      <c r="M102" s="272"/>
      <c r="N102" s="272"/>
      <c r="O102" s="273"/>
      <c r="P102" s="274"/>
      <c r="Q102" s="282" t="str">
        <f>IF(OR(Countries!D103="Yes",Countries!D103="Oui",Countries!D103="Sí",Countries!D103="Ja",Countries!D103="是",Countries!D103="はい",Countries!D103="Sim"),Countries!B103,"")</f>
        <v/>
      </c>
      <c r="R102" s="273"/>
      <c r="S102" s="121"/>
      <c r="T102" s="121"/>
      <c r="U102" s="121"/>
      <c r="V102" s="121"/>
      <c r="W102" s="121"/>
      <c r="X102" s="121"/>
      <c r="Y102" s="121"/>
      <c r="Z102" s="121"/>
    </row>
    <row r="103" spans="4:26" s="16" customFormat="1" ht="15.75">
      <c r="D103" s="17"/>
      <c r="E103" s="17"/>
      <c r="F103" s="18"/>
      <c r="G103" s="18"/>
      <c r="H103" s="18"/>
      <c r="I103" s="17"/>
      <c r="J103" s="17"/>
      <c r="M103" s="272"/>
      <c r="N103" s="272"/>
      <c r="O103" s="273"/>
      <c r="P103" s="274"/>
      <c r="Q103" s="282" t="str">
        <f>IF(OR(Countries!D104="Yes",Countries!D104="Oui",Countries!D104="Sí",Countries!D104="Ja",Countries!D104="是",Countries!D104="はい",Countries!D104="Sim"),Countries!B104,"")</f>
        <v/>
      </c>
      <c r="R103" s="273"/>
      <c r="S103" s="121"/>
      <c r="T103" s="121"/>
      <c r="U103" s="121"/>
      <c r="V103" s="121"/>
      <c r="W103" s="121"/>
      <c r="X103" s="121"/>
      <c r="Y103" s="121"/>
      <c r="Z103" s="121"/>
    </row>
    <row r="104" spans="4:26" s="16" customFormat="1" ht="15.75">
      <c r="D104" s="17"/>
      <c r="E104" s="17"/>
      <c r="F104" s="18"/>
      <c r="G104" s="18"/>
      <c r="H104" s="18"/>
      <c r="I104" s="17"/>
      <c r="J104" s="17"/>
      <c r="M104" s="272"/>
      <c r="N104" s="272"/>
      <c r="O104" s="273"/>
      <c r="P104" s="274"/>
      <c r="Q104" s="282" t="str">
        <f>IF(OR(Countries!D105="Yes",Countries!D105="Oui",Countries!D105="Sí",Countries!D105="Ja",Countries!D105="是",Countries!D105="はい",Countries!D105="Sim"),Countries!B105,"")</f>
        <v/>
      </c>
      <c r="R104" s="273"/>
      <c r="S104" s="121"/>
      <c r="T104" s="121"/>
      <c r="U104" s="121"/>
      <c r="V104" s="121"/>
      <c r="W104" s="121"/>
      <c r="X104" s="121"/>
      <c r="Y104" s="121"/>
      <c r="Z104" s="121"/>
    </row>
    <row r="105" spans="4:26" s="16" customFormat="1" ht="15.75">
      <c r="D105" s="17"/>
      <c r="E105" s="17"/>
      <c r="F105" s="18"/>
      <c r="G105" s="18"/>
      <c r="H105" s="18"/>
      <c r="I105" s="17"/>
      <c r="J105" s="17"/>
      <c r="M105" s="272"/>
      <c r="N105" s="272"/>
      <c r="O105" s="273"/>
      <c r="P105" s="274"/>
      <c r="Q105" s="282" t="str">
        <f>IF(OR(Countries!D106="Yes",Countries!D106="Oui",Countries!D106="Sí",Countries!D106="Ja",Countries!D106="是",Countries!D106="はい",Countries!D106="Sim"),Countries!B106,"")</f>
        <v/>
      </c>
      <c r="R105" s="273"/>
      <c r="S105" s="121"/>
      <c r="T105" s="121"/>
      <c r="U105" s="121"/>
      <c r="V105" s="121"/>
      <c r="W105" s="121"/>
      <c r="X105" s="121"/>
      <c r="Y105" s="121"/>
      <c r="Z105" s="121"/>
    </row>
    <row r="106" spans="4:26" s="16" customFormat="1" ht="15.75">
      <c r="D106" s="17"/>
      <c r="E106" s="17"/>
      <c r="F106" s="18"/>
      <c r="G106" s="18"/>
      <c r="H106" s="18"/>
      <c r="I106" s="17"/>
      <c r="J106" s="17"/>
      <c r="M106" s="272"/>
      <c r="N106" s="272"/>
      <c r="O106" s="273"/>
      <c r="P106" s="274"/>
      <c r="Q106" s="282" t="str">
        <f>IF(OR(Countries!D107="Yes",Countries!D107="Oui",Countries!D107="Sí",Countries!D107="Ja",Countries!D107="是",Countries!D107="はい",Countries!D107="Sim"),Countries!B107,"")</f>
        <v/>
      </c>
      <c r="R106" s="273"/>
      <c r="S106" s="121"/>
      <c r="T106" s="121"/>
      <c r="U106" s="121"/>
      <c r="V106" s="121"/>
      <c r="W106" s="121"/>
      <c r="X106" s="121"/>
      <c r="Y106" s="121"/>
      <c r="Z106" s="121"/>
    </row>
    <row r="107" spans="4:26" s="16" customFormat="1" ht="15.75">
      <c r="D107" s="17"/>
      <c r="E107" s="17"/>
      <c r="F107" s="18"/>
      <c r="G107" s="18"/>
      <c r="H107" s="18"/>
      <c r="I107" s="17"/>
      <c r="J107" s="17"/>
      <c r="M107" s="272"/>
      <c r="N107" s="272"/>
      <c r="O107" s="273"/>
      <c r="P107" s="274"/>
      <c r="Q107" s="282" t="str">
        <f>IF(OR(Countries!D108="Yes",Countries!D108="Oui",Countries!D108="Sí",Countries!D108="Ja",Countries!D108="是",Countries!D108="はい",Countries!D108="Sim"),Countries!B108,"")</f>
        <v/>
      </c>
      <c r="R107" s="273"/>
      <c r="S107" s="121"/>
      <c r="T107" s="121"/>
      <c r="U107" s="121"/>
      <c r="V107" s="121"/>
      <c r="W107" s="121"/>
      <c r="X107" s="121"/>
      <c r="Y107" s="121"/>
      <c r="Z107" s="121"/>
    </row>
    <row r="108" spans="4:26" s="16" customFormat="1" ht="15.75">
      <c r="D108" s="17"/>
      <c r="E108" s="17"/>
      <c r="F108" s="18"/>
      <c r="G108" s="18"/>
      <c r="H108" s="18"/>
      <c r="I108" s="17"/>
      <c r="J108" s="17"/>
      <c r="M108" s="272"/>
      <c r="N108" s="272"/>
      <c r="O108" s="273"/>
      <c r="P108" s="274"/>
      <c r="Q108" s="282" t="str">
        <f>IF(OR(Countries!D109="Yes",Countries!D109="Oui",Countries!D109="Sí",Countries!D109="Ja",Countries!D109="是",Countries!D109="はい",Countries!D109="Sim"),Countries!B109,"")</f>
        <v/>
      </c>
      <c r="R108" s="273"/>
      <c r="S108" s="121"/>
      <c r="T108" s="121"/>
      <c r="U108" s="121"/>
      <c r="V108" s="121"/>
      <c r="W108" s="121"/>
      <c r="X108" s="121"/>
      <c r="Y108" s="121"/>
      <c r="Z108" s="121"/>
    </row>
    <row r="109" spans="4:26" s="16" customFormat="1" ht="15.75">
      <c r="D109" s="17"/>
      <c r="E109" s="17"/>
      <c r="F109" s="18"/>
      <c r="G109" s="18"/>
      <c r="H109" s="18"/>
      <c r="I109" s="17"/>
      <c r="J109" s="17"/>
      <c r="M109" s="272"/>
      <c r="N109" s="272"/>
      <c r="O109" s="273"/>
      <c r="P109" s="274"/>
      <c r="Q109" s="282" t="str">
        <f>IF(OR(Countries!D110="Yes",Countries!D110="Oui",Countries!D110="Sí",Countries!D110="Ja",Countries!D110="是",Countries!D110="はい",Countries!D110="Sim"),Countries!B110,"")</f>
        <v/>
      </c>
      <c r="R109" s="273"/>
      <c r="S109" s="121"/>
      <c r="T109" s="121"/>
      <c r="U109" s="121"/>
      <c r="V109" s="121"/>
      <c r="W109" s="121"/>
      <c r="X109" s="121"/>
      <c r="Y109" s="121"/>
      <c r="Z109" s="121"/>
    </row>
    <row r="110" spans="4:26" s="16" customFormat="1" ht="15.75">
      <c r="D110" s="17"/>
      <c r="E110" s="17"/>
      <c r="F110" s="18"/>
      <c r="G110" s="18"/>
      <c r="H110" s="18"/>
      <c r="I110" s="17"/>
      <c r="J110" s="17"/>
      <c r="M110" s="272"/>
      <c r="N110" s="272"/>
      <c r="O110" s="273"/>
      <c r="P110" s="274"/>
      <c r="Q110" s="282" t="str">
        <f>IF(OR(Countries!D111="Yes",Countries!D111="Oui",Countries!D111="Sí",Countries!D111="Ja",Countries!D111="是",Countries!D111="はい",Countries!D111="Sim"),Countries!B111,"")</f>
        <v/>
      </c>
      <c r="R110" s="273"/>
      <c r="S110" s="121"/>
      <c r="T110" s="121"/>
      <c r="U110" s="121"/>
      <c r="V110" s="121"/>
      <c r="W110" s="121"/>
      <c r="X110" s="121"/>
      <c r="Y110" s="121"/>
      <c r="Z110" s="121"/>
    </row>
    <row r="111" spans="4:26" s="16" customFormat="1" ht="15.75">
      <c r="D111" s="17"/>
      <c r="E111" s="17"/>
      <c r="F111" s="18"/>
      <c r="G111" s="18"/>
      <c r="H111" s="18"/>
      <c r="I111" s="17"/>
      <c r="J111" s="17"/>
      <c r="M111" s="272"/>
      <c r="N111" s="272"/>
      <c r="O111" s="273"/>
      <c r="P111" s="274"/>
      <c r="Q111" s="282" t="str">
        <f>IF(OR(Countries!D112="Yes",Countries!D112="Oui",Countries!D112="Sí",Countries!D112="Ja",Countries!D112="是",Countries!D112="はい",Countries!D112="Sim"),Countries!B112,"")</f>
        <v/>
      </c>
      <c r="R111" s="273"/>
      <c r="S111" s="121"/>
      <c r="T111" s="121"/>
      <c r="U111" s="121"/>
      <c r="V111" s="121"/>
      <c r="W111" s="121"/>
      <c r="X111" s="121"/>
      <c r="Y111" s="121"/>
      <c r="Z111" s="121"/>
    </row>
    <row r="112" spans="4:26" s="16" customFormat="1" ht="15.75">
      <c r="D112" s="17"/>
      <c r="E112" s="17"/>
      <c r="F112" s="18"/>
      <c r="G112" s="18"/>
      <c r="H112" s="18"/>
      <c r="I112" s="17"/>
      <c r="J112" s="17"/>
      <c r="M112" s="272"/>
      <c r="N112" s="272"/>
      <c r="O112" s="273"/>
      <c r="P112" s="274"/>
      <c r="Q112" s="282" t="str">
        <f>IF(OR(Countries!D113="Yes",Countries!D113="Oui",Countries!D113="Sí",Countries!D113="Ja",Countries!D113="是",Countries!D113="はい",Countries!D113="Sim"),Countries!B113,"")</f>
        <v/>
      </c>
      <c r="R112" s="273"/>
      <c r="S112" s="121"/>
      <c r="T112" s="121"/>
      <c r="U112" s="121"/>
      <c r="V112" s="121"/>
      <c r="W112" s="121"/>
      <c r="X112" s="121"/>
      <c r="Y112" s="121"/>
      <c r="Z112" s="121"/>
    </row>
    <row r="113" spans="4:26" s="16" customFormat="1" ht="15.75">
      <c r="D113" s="17"/>
      <c r="E113" s="17"/>
      <c r="F113" s="18"/>
      <c r="G113" s="18"/>
      <c r="H113" s="18"/>
      <c r="I113" s="17"/>
      <c r="J113" s="17"/>
      <c r="M113" s="272"/>
      <c r="N113" s="272"/>
      <c r="O113" s="273"/>
      <c r="P113" s="274"/>
      <c r="Q113" s="282" t="str">
        <f>IF(OR(Countries!D114="Yes",Countries!D114="Oui",Countries!D114="Sí",Countries!D114="Ja",Countries!D114="是",Countries!D114="はい",Countries!D114="Sim"),Countries!B114,"")</f>
        <v/>
      </c>
      <c r="R113" s="273"/>
      <c r="S113" s="121"/>
      <c r="T113" s="121"/>
      <c r="U113" s="121"/>
      <c r="V113" s="121"/>
      <c r="W113" s="121"/>
      <c r="X113" s="121"/>
      <c r="Y113" s="121"/>
      <c r="Z113" s="121"/>
    </row>
    <row r="114" spans="4:26" s="16" customFormat="1" ht="15.75">
      <c r="D114" s="17"/>
      <c r="E114" s="17"/>
      <c r="F114" s="18"/>
      <c r="G114" s="18"/>
      <c r="H114" s="18"/>
      <c r="I114" s="17"/>
      <c r="J114" s="17"/>
      <c r="M114" s="272"/>
      <c r="N114" s="272"/>
      <c r="O114" s="273"/>
      <c r="P114" s="274"/>
      <c r="Q114" s="282" t="str">
        <f>IF(OR(Countries!D115="Yes",Countries!D115="Oui",Countries!D115="Sí",Countries!D115="Ja",Countries!D115="是",Countries!D115="はい",Countries!D115="Sim"),Countries!B115,"")</f>
        <v/>
      </c>
      <c r="R114" s="273"/>
      <c r="S114" s="121"/>
      <c r="T114" s="121"/>
      <c r="U114" s="121"/>
      <c r="V114" s="121"/>
      <c r="W114" s="121"/>
      <c r="X114" s="121"/>
      <c r="Y114" s="121"/>
      <c r="Z114" s="121"/>
    </row>
    <row r="115" spans="4:26" s="16" customFormat="1" ht="15.75">
      <c r="D115" s="17"/>
      <c r="E115" s="17"/>
      <c r="F115" s="18"/>
      <c r="G115" s="18"/>
      <c r="H115" s="18"/>
      <c r="I115" s="17"/>
      <c r="J115" s="17"/>
      <c r="M115" s="272"/>
      <c r="N115" s="272"/>
      <c r="O115" s="273"/>
      <c r="P115" s="274"/>
      <c r="Q115" s="282" t="str">
        <f>IF(OR(Countries!D116="Yes",Countries!D116="Oui",Countries!D116="Sí",Countries!D116="Ja",Countries!D116="是",Countries!D116="はい",Countries!D116="Sim"),Countries!B116,"")</f>
        <v/>
      </c>
      <c r="R115" s="273"/>
      <c r="S115" s="121"/>
      <c r="T115" s="121"/>
      <c r="U115" s="121"/>
      <c r="V115" s="121"/>
      <c r="W115" s="121"/>
      <c r="X115" s="121"/>
      <c r="Y115" s="121"/>
      <c r="Z115" s="121"/>
    </row>
    <row r="116" spans="4:26" s="16" customFormat="1" ht="15.75">
      <c r="D116" s="17"/>
      <c r="E116" s="17"/>
      <c r="F116" s="18"/>
      <c r="G116" s="18"/>
      <c r="H116" s="18"/>
      <c r="I116" s="17"/>
      <c r="J116" s="17"/>
      <c r="M116" s="272"/>
      <c r="N116" s="272"/>
      <c r="O116" s="273"/>
      <c r="P116" s="274"/>
      <c r="Q116" s="282" t="str">
        <f>IF(OR(Countries!D117="Yes",Countries!D117="Oui",Countries!D117="Sí",Countries!D117="Ja",Countries!D117="是",Countries!D117="はい",Countries!D117="Sim"),Countries!B117,"")</f>
        <v/>
      </c>
      <c r="R116" s="273"/>
      <c r="S116" s="121"/>
      <c r="T116" s="121"/>
      <c r="U116" s="121"/>
      <c r="V116" s="121"/>
      <c r="W116" s="121"/>
      <c r="X116" s="121"/>
      <c r="Y116" s="121"/>
      <c r="Z116" s="121"/>
    </row>
    <row r="117" spans="4:26" s="16" customFormat="1" ht="15.75">
      <c r="D117" s="17"/>
      <c r="E117" s="17"/>
      <c r="F117" s="18"/>
      <c r="G117" s="18"/>
      <c r="H117" s="18"/>
      <c r="I117" s="17"/>
      <c r="J117" s="17"/>
      <c r="M117" s="272"/>
      <c r="N117" s="272"/>
      <c r="O117" s="273"/>
      <c r="P117" s="274"/>
      <c r="Q117" s="282" t="str">
        <f>IF(OR(Countries!D118="Yes",Countries!D118="Oui",Countries!D118="Sí",Countries!D118="Ja",Countries!D118="是",Countries!D118="はい",Countries!D118="Sim"),Countries!B118,"")</f>
        <v/>
      </c>
      <c r="R117" s="273"/>
      <c r="S117" s="121"/>
      <c r="T117" s="121"/>
      <c r="U117" s="121"/>
      <c r="V117" s="121"/>
      <c r="W117" s="121"/>
      <c r="X117" s="121"/>
      <c r="Y117" s="121"/>
      <c r="Z117" s="121"/>
    </row>
    <row r="118" spans="4:26" s="16" customFormat="1" ht="15.75">
      <c r="D118" s="17"/>
      <c r="E118" s="17"/>
      <c r="F118" s="18"/>
      <c r="G118" s="18"/>
      <c r="H118" s="18"/>
      <c r="I118" s="17"/>
      <c r="J118" s="17"/>
      <c r="M118" s="272"/>
      <c r="N118" s="272"/>
      <c r="O118" s="273"/>
      <c r="P118" s="274"/>
      <c r="Q118" s="282" t="str">
        <f>IF(OR(Countries!D119="Yes",Countries!D119="Oui",Countries!D119="Sí",Countries!D119="Ja",Countries!D119="是",Countries!D119="はい",Countries!D119="Sim"),Countries!B119,"")</f>
        <v/>
      </c>
      <c r="R118" s="273"/>
      <c r="S118" s="121"/>
      <c r="T118" s="121"/>
      <c r="U118" s="121"/>
      <c r="V118" s="121"/>
      <c r="W118" s="121"/>
      <c r="X118" s="121"/>
      <c r="Y118" s="121"/>
      <c r="Z118" s="121"/>
    </row>
    <row r="119" spans="4:26" s="16" customFormat="1" ht="15.75">
      <c r="D119" s="17"/>
      <c r="E119" s="17"/>
      <c r="F119" s="18"/>
      <c r="G119" s="18"/>
      <c r="H119" s="18"/>
      <c r="I119" s="17"/>
      <c r="J119" s="17"/>
      <c r="M119" s="272"/>
      <c r="N119" s="272"/>
      <c r="O119" s="273"/>
      <c r="P119" s="274"/>
      <c r="Q119" s="282" t="str">
        <f>IF(OR(Countries!D120="Yes",Countries!D120="Oui",Countries!D120="Sí",Countries!D120="Ja",Countries!D120="是",Countries!D120="はい",Countries!D120="Sim"),Countries!B120,"")</f>
        <v/>
      </c>
      <c r="R119" s="273"/>
      <c r="S119" s="121"/>
      <c r="T119" s="121"/>
      <c r="U119" s="121"/>
      <c r="V119" s="121"/>
      <c r="W119" s="121"/>
      <c r="X119" s="121"/>
      <c r="Y119" s="121"/>
      <c r="Z119" s="121"/>
    </row>
    <row r="120" spans="4:26" s="16" customFormat="1" ht="15.75">
      <c r="D120" s="17"/>
      <c r="E120" s="17"/>
      <c r="F120" s="18"/>
      <c r="G120" s="18"/>
      <c r="H120" s="18"/>
      <c r="I120" s="17"/>
      <c r="J120" s="17"/>
      <c r="M120" s="272"/>
      <c r="N120" s="272"/>
      <c r="O120" s="273"/>
      <c r="P120" s="274"/>
      <c r="Q120" s="282" t="str">
        <f>IF(OR(Countries!D121="Yes",Countries!D121="Oui",Countries!D121="Sí",Countries!D121="Ja",Countries!D121="是",Countries!D121="はい",Countries!D121="Sim"),Countries!B121,"")</f>
        <v/>
      </c>
      <c r="R120" s="273"/>
      <c r="S120" s="121"/>
      <c r="T120" s="121"/>
      <c r="U120" s="121"/>
      <c r="V120" s="121"/>
      <c r="W120" s="121"/>
      <c r="X120" s="121"/>
      <c r="Y120" s="121"/>
      <c r="Z120" s="121"/>
    </row>
    <row r="121" spans="4:26" s="16" customFormat="1" ht="15.75">
      <c r="D121" s="17"/>
      <c r="E121" s="17"/>
      <c r="F121" s="18"/>
      <c r="G121" s="18"/>
      <c r="H121" s="18"/>
      <c r="I121" s="17"/>
      <c r="J121" s="17"/>
      <c r="M121" s="272"/>
      <c r="N121" s="272"/>
      <c r="O121" s="273"/>
      <c r="P121" s="274"/>
      <c r="Q121" s="282" t="str">
        <f>IF(OR(Countries!D122="Yes",Countries!D122="Oui",Countries!D122="Sí",Countries!D122="Ja",Countries!D122="是",Countries!D122="はい",Countries!D122="Sim"),Countries!B122,"")</f>
        <v/>
      </c>
      <c r="R121" s="273"/>
      <c r="S121" s="121"/>
      <c r="T121" s="121"/>
      <c r="U121" s="121"/>
      <c r="V121" s="121"/>
      <c r="W121" s="121"/>
      <c r="X121" s="121"/>
      <c r="Y121" s="121"/>
      <c r="Z121" s="121"/>
    </row>
    <row r="122" spans="4:26" s="16" customFormat="1" ht="15.75">
      <c r="D122" s="17"/>
      <c r="E122" s="17"/>
      <c r="F122" s="18"/>
      <c r="G122" s="18"/>
      <c r="H122" s="18"/>
      <c r="I122" s="17"/>
      <c r="J122" s="17"/>
      <c r="M122" s="272"/>
      <c r="N122" s="272"/>
      <c r="O122" s="273"/>
      <c r="P122" s="274"/>
      <c r="Q122" s="282" t="str">
        <f>IF(OR(Countries!D123="Yes",Countries!D123="Oui",Countries!D123="Sí",Countries!D123="Ja",Countries!D123="是",Countries!D123="はい",Countries!D123="Sim"),Countries!B123,"")</f>
        <v/>
      </c>
      <c r="R122" s="273"/>
      <c r="S122" s="121"/>
      <c r="T122" s="121"/>
      <c r="U122" s="121"/>
      <c r="V122" s="121"/>
      <c r="W122" s="121"/>
      <c r="X122" s="121"/>
      <c r="Y122" s="121"/>
      <c r="Z122" s="121"/>
    </row>
    <row r="123" spans="4:26" s="16" customFormat="1" ht="15.75">
      <c r="D123" s="17"/>
      <c r="E123" s="17"/>
      <c r="F123" s="18"/>
      <c r="G123" s="18"/>
      <c r="H123" s="18"/>
      <c r="I123" s="17"/>
      <c r="J123" s="17"/>
      <c r="M123" s="272"/>
      <c r="N123" s="272"/>
      <c r="O123" s="273"/>
      <c r="P123" s="274"/>
      <c r="Q123" s="282" t="str">
        <f>IF(OR(Countries!D124="Yes",Countries!D124="Oui",Countries!D124="Sí",Countries!D124="Ja",Countries!D124="是",Countries!D124="はい",Countries!D124="Sim"),Countries!B124,"")</f>
        <v/>
      </c>
      <c r="R123" s="273"/>
      <c r="S123" s="121"/>
      <c r="T123" s="121"/>
      <c r="U123" s="121"/>
      <c r="V123" s="121"/>
      <c r="W123" s="121"/>
      <c r="X123" s="121"/>
      <c r="Y123" s="121"/>
      <c r="Z123" s="121"/>
    </row>
    <row r="124" spans="4:26" s="16" customFormat="1" ht="15.75">
      <c r="D124" s="17"/>
      <c r="E124" s="17"/>
      <c r="F124" s="18"/>
      <c r="G124" s="18"/>
      <c r="H124" s="18"/>
      <c r="I124" s="17"/>
      <c r="J124" s="17"/>
      <c r="M124" s="272"/>
      <c r="N124" s="272"/>
      <c r="O124" s="273"/>
      <c r="P124" s="274"/>
      <c r="Q124" s="282" t="str">
        <f>IF(OR(Countries!D125="Yes",Countries!D125="Oui",Countries!D125="Sí",Countries!D125="Ja",Countries!D125="是",Countries!D125="はい",Countries!D125="Sim"),Countries!B125,"")</f>
        <v/>
      </c>
      <c r="R124" s="273"/>
      <c r="S124" s="121"/>
      <c r="T124" s="121"/>
      <c r="U124" s="121"/>
      <c r="V124" s="121"/>
      <c r="W124" s="121"/>
      <c r="X124" s="121"/>
      <c r="Y124" s="121"/>
      <c r="Z124" s="121"/>
    </row>
    <row r="125" spans="4:26" s="16" customFormat="1" ht="15.75">
      <c r="D125" s="17"/>
      <c r="E125" s="17"/>
      <c r="F125" s="18"/>
      <c r="G125" s="18"/>
      <c r="H125" s="18"/>
      <c r="I125" s="17"/>
      <c r="J125" s="17"/>
      <c r="M125" s="272"/>
      <c r="N125" s="272"/>
      <c r="O125" s="273"/>
      <c r="P125" s="274"/>
      <c r="Q125" s="282" t="str">
        <f>IF(OR(Countries!D126="Yes",Countries!D126="Oui",Countries!D126="Sí",Countries!D126="Ja",Countries!D126="是",Countries!D126="はい",Countries!D126="Sim"),Countries!B126,"")</f>
        <v/>
      </c>
      <c r="R125" s="273"/>
      <c r="S125" s="121"/>
      <c r="T125" s="121"/>
      <c r="U125" s="121"/>
      <c r="V125" s="121"/>
      <c r="W125" s="121"/>
      <c r="X125" s="121"/>
      <c r="Y125" s="121"/>
      <c r="Z125" s="121"/>
    </row>
    <row r="126" spans="4:26" s="16" customFormat="1" ht="15.75">
      <c r="D126" s="17"/>
      <c r="E126" s="17"/>
      <c r="F126" s="18"/>
      <c r="G126" s="18"/>
      <c r="H126" s="18"/>
      <c r="I126" s="17"/>
      <c r="J126" s="17"/>
      <c r="M126" s="272"/>
      <c r="N126" s="272"/>
      <c r="O126" s="273"/>
      <c r="P126" s="274"/>
      <c r="Q126" s="282" t="str">
        <f>IF(OR(Countries!D127="Yes",Countries!D127="Oui",Countries!D127="Sí",Countries!D127="Ja",Countries!D127="是",Countries!D127="はい",Countries!D127="Sim"),Countries!B127,"")</f>
        <v/>
      </c>
      <c r="R126" s="273"/>
      <c r="S126" s="121"/>
      <c r="T126" s="121"/>
      <c r="U126" s="121"/>
      <c r="V126" s="121"/>
      <c r="W126" s="121"/>
      <c r="X126" s="121"/>
      <c r="Y126" s="121"/>
      <c r="Z126" s="121"/>
    </row>
    <row r="127" spans="4:26" s="16" customFormat="1" ht="15.75">
      <c r="D127" s="17"/>
      <c r="E127" s="17"/>
      <c r="F127" s="18"/>
      <c r="G127" s="18"/>
      <c r="H127" s="18"/>
      <c r="I127" s="17"/>
      <c r="J127" s="17"/>
      <c r="M127" s="272"/>
      <c r="N127" s="272"/>
      <c r="O127" s="273"/>
      <c r="P127" s="274"/>
      <c r="Q127" s="282" t="str">
        <f>IF(OR(Countries!D128="Yes",Countries!D128="Oui",Countries!D128="Sí",Countries!D128="Ja",Countries!D128="是",Countries!D128="はい",Countries!D128="Sim"),Countries!B128,"")</f>
        <v/>
      </c>
      <c r="R127" s="273"/>
      <c r="S127" s="121"/>
      <c r="T127" s="121"/>
      <c r="U127" s="121"/>
      <c r="V127" s="121"/>
      <c r="W127" s="121"/>
      <c r="X127" s="121"/>
      <c r="Y127" s="121"/>
      <c r="Z127" s="121"/>
    </row>
    <row r="128" spans="4:26" s="16" customFormat="1" ht="15.75">
      <c r="D128" s="17"/>
      <c r="E128" s="17"/>
      <c r="F128" s="18"/>
      <c r="G128" s="18"/>
      <c r="H128" s="18"/>
      <c r="I128" s="17"/>
      <c r="J128" s="17"/>
      <c r="M128" s="272"/>
      <c r="N128" s="272"/>
      <c r="O128" s="273"/>
      <c r="P128" s="274"/>
      <c r="Q128" s="282" t="str">
        <f>IF(OR(Countries!D129="Yes",Countries!D129="Oui",Countries!D129="Sí",Countries!D129="Ja",Countries!D129="是",Countries!D129="はい",Countries!D129="Sim"),Countries!B129,"")</f>
        <v/>
      </c>
      <c r="R128" s="273"/>
      <c r="S128" s="121"/>
      <c r="T128" s="121"/>
      <c r="U128" s="121"/>
      <c r="V128" s="121"/>
      <c r="W128" s="121"/>
      <c r="X128" s="121"/>
      <c r="Y128" s="121"/>
      <c r="Z128" s="121"/>
    </row>
    <row r="129" spans="4:26" s="16" customFormat="1" ht="15.75">
      <c r="D129" s="17"/>
      <c r="E129" s="17"/>
      <c r="F129" s="18"/>
      <c r="G129" s="18"/>
      <c r="H129" s="18"/>
      <c r="I129" s="17"/>
      <c r="J129" s="17"/>
      <c r="M129" s="272"/>
      <c r="N129" s="272"/>
      <c r="O129" s="273"/>
      <c r="P129" s="274"/>
      <c r="Q129" s="282" t="str">
        <f>IF(OR(Countries!D130="Yes",Countries!D130="Oui",Countries!D130="Sí",Countries!D130="Ja",Countries!D130="是",Countries!D130="はい",Countries!D130="Sim"),Countries!B130,"")</f>
        <v/>
      </c>
      <c r="R129" s="273"/>
      <c r="S129" s="121"/>
      <c r="T129" s="121"/>
      <c r="U129" s="121"/>
      <c r="V129" s="121"/>
      <c r="W129" s="121"/>
      <c r="X129" s="121"/>
      <c r="Y129" s="121"/>
      <c r="Z129" s="121"/>
    </row>
    <row r="130" spans="4:26" s="16" customFormat="1" ht="15.75">
      <c r="D130" s="17"/>
      <c r="E130" s="17"/>
      <c r="F130" s="18"/>
      <c r="G130" s="18"/>
      <c r="H130" s="18"/>
      <c r="I130" s="17"/>
      <c r="J130" s="17"/>
      <c r="M130" s="272"/>
      <c r="N130" s="272"/>
      <c r="O130" s="273"/>
      <c r="P130" s="274"/>
      <c r="Q130" s="282" t="str">
        <f>IF(OR(Countries!D131="Yes",Countries!D131="Oui",Countries!D131="Sí",Countries!D131="Ja",Countries!D131="是",Countries!D131="はい",Countries!D131="Sim"),Countries!B131,"")</f>
        <v/>
      </c>
      <c r="R130" s="273"/>
      <c r="S130" s="121"/>
      <c r="T130" s="121"/>
      <c r="U130" s="121"/>
      <c r="V130" s="121"/>
      <c r="W130" s="121"/>
      <c r="X130" s="121"/>
      <c r="Y130" s="121"/>
      <c r="Z130" s="121"/>
    </row>
    <row r="131" spans="4:26" s="16" customFormat="1" ht="15.75">
      <c r="D131" s="17"/>
      <c r="E131" s="17"/>
      <c r="F131" s="18"/>
      <c r="G131" s="18"/>
      <c r="H131" s="18"/>
      <c r="I131" s="17"/>
      <c r="J131" s="17"/>
      <c r="M131" s="272"/>
      <c r="N131" s="272"/>
      <c r="O131" s="273"/>
      <c r="P131" s="274"/>
      <c r="Q131" s="282" t="str">
        <f>IF(OR(Countries!D132="Yes",Countries!D132="Oui",Countries!D132="Sí",Countries!D132="Ja",Countries!D132="是",Countries!D132="はい",Countries!D132="Sim"),Countries!B132,"")</f>
        <v/>
      </c>
      <c r="R131" s="273"/>
      <c r="S131" s="121"/>
      <c r="T131" s="121"/>
      <c r="U131" s="121"/>
      <c r="V131" s="121"/>
      <c r="W131" s="121"/>
      <c r="X131" s="121"/>
      <c r="Y131" s="121"/>
      <c r="Z131" s="121"/>
    </row>
    <row r="132" spans="4:26" s="16" customFormat="1" ht="15.75">
      <c r="D132" s="17"/>
      <c r="E132" s="17"/>
      <c r="F132" s="18"/>
      <c r="G132" s="18"/>
      <c r="H132" s="18"/>
      <c r="I132" s="17"/>
      <c r="J132" s="17"/>
      <c r="M132" s="272"/>
      <c r="N132" s="272"/>
      <c r="O132" s="273"/>
      <c r="P132" s="274"/>
      <c r="Q132" s="282" t="str">
        <f>IF(OR(Countries!D133="Yes",Countries!D133="Oui",Countries!D133="Sí",Countries!D133="Ja",Countries!D133="是",Countries!D133="はい",Countries!D133="Sim"),Countries!B133,"")</f>
        <v/>
      </c>
      <c r="R132" s="273"/>
      <c r="S132" s="121"/>
      <c r="T132" s="121"/>
      <c r="U132" s="121"/>
      <c r="V132" s="121"/>
      <c r="W132" s="121"/>
      <c r="X132" s="121"/>
      <c r="Y132" s="121"/>
      <c r="Z132" s="121"/>
    </row>
    <row r="133" spans="4:26" s="16" customFormat="1" ht="15.75">
      <c r="D133" s="17"/>
      <c r="E133" s="17"/>
      <c r="F133" s="18"/>
      <c r="G133" s="18"/>
      <c r="H133" s="18"/>
      <c r="I133" s="17"/>
      <c r="J133" s="17"/>
      <c r="M133" s="272"/>
      <c r="N133" s="272"/>
      <c r="O133" s="273"/>
      <c r="P133" s="274"/>
      <c r="Q133" s="282" t="str">
        <f>IF(OR(Countries!D134="Yes",Countries!D134="Oui",Countries!D134="Sí",Countries!D134="Ja",Countries!D134="是",Countries!D134="はい",Countries!D134="Sim"),Countries!B134,"")</f>
        <v/>
      </c>
      <c r="R133" s="273"/>
      <c r="S133" s="121"/>
      <c r="T133" s="121"/>
      <c r="U133" s="121"/>
      <c r="V133" s="121"/>
      <c r="W133" s="121"/>
      <c r="X133" s="121"/>
      <c r="Y133" s="121"/>
      <c r="Z133" s="121"/>
    </row>
    <row r="134" spans="4:26" s="16" customFormat="1" ht="15.75">
      <c r="D134" s="17"/>
      <c r="E134" s="17"/>
      <c r="F134" s="18"/>
      <c r="G134" s="18"/>
      <c r="H134" s="18"/>
      <c r="I134" s="17"/>
      <c r="J134" s="17"/>
      <c r="M134" s="272"/>
      <c r="N134" s="272"/>
      <c r="O134" s="273"/>
      <c r="P134" s="274"/>
      <c r="Q134" s="282" t="str">
        <f>IF(OR(Countries!D135="Yes",Countries!D135="Oui",Countries!D135="Sí",Countries!D135="Ja",Countries!D135="是",Countries!D135="はい",Countries!D135="Sim"),Countries!B135,"")</f>
        <v/>
      </c>
      <c r="R134" s="273"/>
      <c r="S134" s="121"/>
      <c r="T134" s="121"/>
      <c r="U134" s="121"/>
      <c r="V134" s="121"/>
      <c r="W134" s="121"/>
      <c r="X134" s="121"/>
      <c r="Y134" s="121"/>
      <c r="Z134" s="121"/>
    </row>
    <row r="135" spans="4:26" s="16" customFormat="1" ht="15.75">
      <c r="D135" s="17"/>
      <c r="E135" s="17"/>
      <c r="F135" s="18"/>
      <c r="G135" s="18"/>
      <c r="H135" s="18"/>
      <c r="I135" s="17"/>
      <c r="J135" s="17"/>
      <c r="M135" s="272"/>
      <c r="N135" s="272"/>
      <c r="O135" s="273"/>
      <c r="P135" s="274"/>
      <c r="Q135" s="282" t="str">
        <f>IF(OR(Countries!D136="Yes",Countries!D136="Oui",Countries!D136="Sí",Countries!D136="Ja",Countries!D136="是",Countries!D136="はい",Countries!D136="Sim"),Countries!B136,"")</f>
        <v/>
      </c>
      <c r="R135" s="273"/>
      <c r="S135" s="121"/>
      <c r="T135" s="121"/>
      <c r="U135" s="121"/>
      <c r="V135" s="121"/>
      <c r="W135" s="121"/>
      <c r="X135" s="121"/>
      <c r="Y135" s="121"/>
      <c r="Z135" s="121"/>
    </row>
    <row r="136" spans="4:26" s="16" customFormat="1" ht="15.75">
      <c r="D136" s="17"/>
      <c r="E136" s="17"/>
      <c r="F136" s="18"/>
      <c r="G136" s="18"/>
      <c r="H136" s="18"/>
      <c r="I136" s="17"/>
      <c r="J136" s="17"/>
      <c r="M136" s="272"/>
      <c r="N136" s="272"/>
      <c r="O136" s="273"/>
      <c r="P136" s="274"/>
      <c r="Q136" s="282" t="str">
        <f>IF(OR(Countries!D137="Yes",Countries!D137="Oui",Countries!D137="Sí",Countries!D137="Ja",Countries!D137="是",Countries!D137="はい",Countries!D137="Sim"),Countries!B137,"")</f>
        <v/>
      </c>
      <c r="R136" s="273"/>
      <c r="S136" s="121"/>
      <c r="T136" s="121"/>
      <c r="U136" s="121"/>
      <c r="V136" s="121"/>
      <c r="W136" s="121"/>
      <c r="X136" s="121"/>
      <c r="Y136" s="121"/>
      <c r="Z136" s="121"/>
    </row>
    <row r="137" spans="4:26" s="16" customFormat="1" ht="15.75">
      <c r="D137" s="17"/>
      <c r="E137" s="17"/>
      <c r="F137" s="18"/>
      <c r="G137" s="18"/>
      <c r="H137" s="18"/>
      <c r="I137" s="17"/>
      <c r="J137" s="17"/>
      <c r="M137" s="272"/>
      <c r="N137" s="272"/>
      <c r="O137" s="273"/>
      <c r="P137" s="274"/>
      <c r="Q137" s="282" t="str">
        <f>IF(OR(Countries!D138="Yes",Countries!D138="Oui",Countries!D138="Sí",Countries!D138="Ja",Countries!D138="是",Countries!D138="はい",Countries!D138="Sim"),Countries!B138,"")</f>
        <v/>
      </c>
      <c r="R137" s="273"/>
      <c r="S137" s="121"/>
      <c r="T137" s="121"/>
      <c r="U137" s="121"/>
      <c r="V137" s="121"/>
      <c r="W137" s="121"/>
      <c r="X137" s="121"/>
      <c r="Y137" s="121"/>
      <c r="Z137" s="121"/>
    </row>
    <row r="138" spans="4:26" s="16" customFormat="1" ht="15.75">
      <c r="D138" s="17"/>
      <c r="E138" s="17"/>
      <c r="F138" s="18"/>
      <c r="G138" s="18"/>
      <c r="H138" s="18"/>
      <c r="I138" s="17"/>
      <c r="J138" s="17"/>
      <c r="M138" s="272"/>
      <c r="N138" s="272"/>
      <c r="O138" s="273"/>
      <c r="P138" s="274"/>
      <c r="Q138" s="282" t="str">
        <f>IF(OR(Countries!D139="Yes",Countries!D139="Oui",Countries!D139="Sí",Countries!D139="Ja",Countries!D139="是",Countries!D139="はい",Countries!D139="Sim"),Countries!B139,"")</f>
        <v/>
      </c>
      <c r="R138" s="273"/>
      <c r="S138" s="121"/>
      <c r="T138" s="121"/>
      <c r="U138" s="121"/>
      <c r="V138" s="121"/>
      <c r="W138" s="121"/>
      <c r="X138" s="121"/>
      <c r="Y138" s="121"/>
      <c r="Z138" s="121"/>
    </row>
    <row r="139" spans="4:26" s="16" customFormat="1" ht="15.75">
      <c r="D139" s="17"/>
      <c r="E139" s="17"/>
      <c r="F139" s="18"/>
      <c r="G139" s="18"/>
      <c r="H139" s="18"/>
      <c r="I139" s="17"/>
      <c r="J139" s="17"/>
      <c r="M139" s="272"/>
      <c r="N139" s="272"/>
      <c r="O139" s="273"/>
      <c r="P139" s="274"/>
      <c r="Q139" s="282" t="str">
        <f>IF(OR(Countries!D140="Yes",Countries!D140="Oui",Countries!D140="Sí",Countries!D140="Ja",Countries!D140="是",Countries!D140="はい",Countries!D140="Sim"),Countries!B140,"")</f>
        <v/>
      </c>
      <c r="R139" s="273"/>
      <c r="S139" s="121"/>
      <c r="T139" s="121"/>
      <c r="U139" s="121"/>
      <c r="V139" s="121"/>
      <c r="W139" s="121"/>
      <c r="X139" s="121"/>
      <c r="Y139" s="121"/>
      <c r="Z139" s="121"/>
    </row>
    <row r="140" spans="4:26" s="16" customFormat="1" ht="15.75">
      <c r="D140" s="17"/>
      <c r="E140" s="17"/>
      <c r="F140" s="18"/>
      <c r="G140" s="18"/>
      <c r="H140" s="18"/>
      <c r="I140" s="17"/>
      <c r="J140" s="17"/>
      <c r="M140" s="272"/>
      <c r="N140" s="272"/>
      <c r="O140" s="273"/>
      <c r="P140" s="274"/>
      <c r="Q140" s="282" t="str">
        <f>IF(OR(Countries!D141="Yes",Countries!D141="Oui",Countries!D141="Sí",Countries!D141="Ja",Countries!D141="是",Countries!D141="はい",Countries!D141="Sim"),Countries!B141,"")</f>
        <v/>
      </c>
      <c r="R140" s="273"/>
      <c r="S140" s="121"/>
      <c r="T140" s="121"/>
      <c r="U140" s="121"/>
      <c r="V140" s="121"/>
      <c r="W140" s="121"/>
      <c r="X140" s="121"/>
      <c r="Y140" s="121"/>
      <c r="Z140" s="121"/>
    </row>
    <row r="141" spans="4:26" s="16" customFormat="1" ht="15.75">
      <c r="D141" s="17"/>
      <c r="E141" s="17"/>
      <c r="F141" s="18"/>
      <c r="G141" s="18"/>
      <c r="H141" s="18"/>
      <c r="I141" s="17"/>
      <c r="J141" s="17"/>
      <c r="M141" s="272"/>
      <c r="N141" s="272"/>
      <c r="O141" s="273"/>
      <c r="P141" s="274"/>
      <c r="Q141" s="282" t="str">
        <f>IF(OR(Countries!D142="Yes",Countries!D142="Oui",Countries!D142="Sí",Countries!D142="Ja",Countries!D142="是",Countries!D142="はい",Countries!D142="Sim"),Countries!B142,"")</f>
        <v/>
      </c>
      <c r="R141" s="273"/>
      <c r="S141" s="121"/>
      <c r="T141" s="121"/>
      <c r="U141" s="121"/>
      <c r="V141" s="121"/>
      <c r="W141" s="121"/>
      <c r="X141" s="121"/>
      <c r="Y141" s="121"/>
      <c r="Z141" s="121"/>
    </row>
    <row r="142" spans="4:26" s="16" customFormat="1" ht="15.75">
      <c r="D142" s="17"/>
      <c r="E142" s="17"/>
      <c r="F142" s="18"/>
      <c r="G142" s="18"/>
      <c r="H142" s="18"/>
      <c r="I142" s="17"/>
      <c r="J142" s="17"/>
      <c r="M142" s="272"/>
      <c r="N142" s="272"/>
      <c r="O142" s="273"/>
      <c r="P142" s="274"/>
      <c r="Q142" s="282" t="str">
        <f>IF(OR(Countries!D143="Yes",Countries!D143="Oui",Countries!D143="Sí",Countries!D143="Ja",Countries!D143="是",Countries!D143="はい",Countries!D143="Sim"),Countries!B143,"")</f>
        <v/>
      </c>
      <c r="R142" s="273"/>
      <c r="S142" s="121"/>
      <c r="T142" s="121"/>
      <c r="U142" s="121"/>
      <c r="V142" s="121"/>
      <c r="W142" s="121"/>
      <c r="X142" s="121"/>
      <c r="Y142" s="121"/>
      <c r="Z142" s="121"/>
    </row>
    <row r="143" spans="4:26" s="16" customFormat="1" ht="15.75">
      <c r="D143" s="17"/>
      <c r="E143" s="17"/>
      <c r="F143" s="18"/>
      <c r="G143" s="18"/>
      <c r="H143" s="18"/>
      <c r="I143" s="17"/>
      <c r="J143" s="17"/>
      <c r="M143" s="272"/>
      <c r="N143" s="272"/>
      <c r="O143" s="273"/>
      <c r="P143" s="274"/>
      <c r="Q143" s="282" t="str">
        <f>IF(OR(Countries!D144="Yes",Countries!D144="Oui",Countries!D144="Sí",Countries!D144="Ja",Countries!D144="是",Countries!D144="はい",Countries!D144="Sim"),Countries!B144,"")</f>
        <v/>
      </c>
      <c r="R143" s="273"/>
      <c r="S143" s="121"/>
      <c r="T143" s="121"/>
      <c r="U143" s="121"/>
      <c r="V143" s="121"/>
      <c r="W143" s="121"/>
      <c r="X143" s="121"/>
      <c r="Y143" s="121"/>
      <c r="Z143" s="121"/>
    </row>
    <row r="144" spans="4:26" s="16" customFormat="1" ht="15.75">
      <c r="D144" s="17"/>
      <c r="E144" s="17"/>
      <c r="F144" s="18"/>
      <c r="G144" s="18"/>
      <c r="H144" s="18"/>
      <c r="I144" s="17"/>
      <c r="J144" s="17"/>
      <c r="M144" s="272"/>
      <c r="N144" s="272"/>
      <c r="O144" s="273"/>
      <c r="P144" s="274"/>
      <c r="Q144" s="282" t="str">
        <f>IF(OR(Countries!D145="Yes",Countries!D145="Oui",Countries!D145="Sí",Countries!D145="Ja",Countries!D145="是",Countries!D145="はい",Countries!D145="Sim"),Countries!B145,"")</f>
        <v/>
      </c>
      <c r="R144" s="273"/>
      <c r="S144" s="121"/>
      <c r="T144" s="121"/>
      <c r="U144" s="121"/>
      <c r="V144" s="121"/>
      <c r="W144" s="121"/>
      <c r="X144" s="121"/>
      <c r="Y144" s="121"/>
      <c r="Z144" s="121"/>
    </row>
    <row r="145" spans="4:26" s="16" customFormat="1" ht="15.75">
      <c r="D145" s="17"/>
      <c r="E145" s="17"/>
      <c r="F145" s="18"/>
      <c r="G145" s="18"/>
      <c r="H145" s="18"/>
      <c r="I145" s="17"/>
      <c r="J145" s="17"/>
      <c r="M145" s="272"/>
      <c r="N145" s="272"/>
      <c r="O145" s="273"/>
      <c r="P145" s="274"/>
      <c r="Q145" s="282" t="str">
        <f>IF(OR(Countries!D146="Yes",Countries!D146="Oui",Countries!D146="Sí",Countries!D146="Ja",Countries!D146="是",Countries!D146="はい",Countries!D146="Sim"),Countries!B146,"")</f>
        <v/>
      </c>
      <c r="R145" s="273"/>
      <c r="S145" s="121"/>
      <c r="T145" s="121"/>
      <c r="U145" s="121"/>
      <c r="V145" s="121"/>
      <c r="W145" s="121"/>
      <c r="X145" s="121"/>
      <c r="Y145" s="121"/>
      <c r="Z145" s="121"/>
    </row>
    <row r="146" spans="4:26" s="16" customFormat="1" ht="15.75">
      <c r="D146" s="17"/>
      <c r="E146" s="17"/>
      <c r="F146" s="18"/>
      <c r="G146" s="18"/>
      <c r="H146" s="18"/>
      <c r="I146" s="17"/>
      <c r="J146" s="17"/>
      <c r="M146" s="272"/>
      <c r="N146" s="272"/>
      <c r="O146" s="273"/>
      <c r="P146" s="274"/>
      <c r="Q146" s="282" t="str">
        <f>IF(OR(Countries!D147="Yes",Countries!D147="Oui",Countries!D147="Sí",Countries!D147="Ja",Countries!D147="是",Countries!D147="はい",Countries!D147="Sim"),Countries!B147,"")</f>
        <v/>
      </c>
      <c r="R146" s="273"/>
      <c r="S146" s="121"/>
      <c r="T146" s="121"/>
      <c r="U146" s="121"/>
      <c r="V146" s="121"/>
      <c r="W146" s="121"/>
      <c r="X146" s="121"/>
      <c r="Y146" s="121"/>
      <c r="Z146" s="121"/>
    </row>
    <row r="147" spans="4:26" s="16" customFormat="1" ht="15.75">
      <c r="D147" s="17"/>
      <c r="E147" s="17"/>
      <c r="F147" s="18"/>
      <c r="G147" s="18"/>
      <c r="H147" s="18"/>
      <c r="I147" s="17"/>
      <c r="J147" s="17"/>
      <c r="M147" s="272"/>
      <c r="N147" s="272"/>
      <c r="O147" s="273"/>
      <c r="P147" s="274"/>
      <c r="Q147" s="282" t="str">
        <f>IF(OR(Countries!D148="Yes",Countries!D148="Oui",Countries!D148="Sí",Countries!D148="Ja",Countries!D148="是",Countries!D148="はい",Countries!D148="Sim"),Countries!B148,"")</f>
        <v/>
      </c>
      <c r="R147" s="273"/>
      <c r="S147" s="121"/>
      <c r="T147" s="121"/>
      <c r="U147" s="121"/>
      <c r="V147" s="121"/>
      <c r="W147" s="121"/>
      <c r="X147" s="121"/>
      <c r="Y147" s="121"/>
      <c r="Z147" s="121"/>
    </row>
    <row r="148" spans="4:26" s="16" customFormat="1" ht="15.75">
      <c r="D148" s="17"/>
      <c r="E148" s="17"/>
      <c r="F148" s="18"/>
      <c r="G148" s="18"/>
      <c r="H148" s="18"/>
      <c r="I148" s="17"/>
      <c r="J148" s="17"/>
      <c r="M148" s="272"/>
      <c r="N148" s="272"/>
      <c r="O148" s="273"/>
      <c r="P148" s="274"/>
      <c r="Q148" s="282" t="str">
        <f>IF(OR(Countries!D149="Yes",Countries!D149="Oui",Countries!D149="Sí",Countries!D149="Ja",Countries!D149="是",Countries!D149="はい",Countries!D149="Sim"),Countries!B149,"")</f>
        <v/>
      </c>
      <c r="R148" s="273"/>
      <c r="S148" s="121"/>
      <c r="T148" s="121"/>
      <c r="U148" s="121"/>
      <c r="V148" s="121"/>
      <c r="W148" s="121"/>
      <c r="X148" s="121"/>
      <c r="Y148" s="121"/>
      <c r="Z148" s="121"/>
    </row>
    <row r="149" spans="4:26" s="16" customFormat="1" ht="15.75">
      <c r="D149" s="17"/>
      <c r="E149" s="17"/>
      <c r="F149" s="18"/>
      <c r="G149" s="18"/>
      <c r="H149" s="18"/>
      <c r="I149" s="17"/>
      <c r="J149" s="17"/>
      <c r="M149" s="272"/>
      <c r="N149" s="272"/>
      <c r="O149" s="273"/>
      <c r="P149" s="274"/>
      <c r="Q149" s="282" t="str">
        <f>IF(OR(Countries!D150="Yes",Countries!D150="Oui",Countries!D150="Sí",Countries!D150="Ja",Countries!D150="是",Countries!D150="はい",Countries!D150="Sim"),Countries!B150,"")</f>
        <v/>
      </c>
      <c r="R149" s="273"/>
      <c r="S149" s="121"/>
      <c r="T149" s="121"/>
      <c r="U149" s="121"/>
      <c r="V149" s="121"/>
      <c r="W149" s="121"/>
      <c r="X149" s="121"/>
      <c r="Y149" s="121"/>
      <c r="Z149" s="121"/>
    </row>
    <row r="150" spans="4:26" s="16" customFormat="1" ht="15.75">
      <c r="D150" s="17"/>
      <c r="E150" s="17"/>
      <c r="F150" s="18"/>
      <c r="G150" s="18"/>
      <c r="H150" s="18"/>
      <c r="I150" s="17"/>
      <c r="J150" s="17"/>
      <c r="M150" s="272"/>
      <c r="N150" s="272"/>
      <c r="O150" s="273"/>
      <c r="P150" s="274"/>
      <c r="Q150" s="282" t="str">
        <f>IF(OR(Countries!D151="Yes",Countries!D151="Oui",Countries!D151="Sí",Countries!D151="Ja",Countries!D151="是",Countries!D151="はい",Countries!D151="Sim"),Countries!B151,"")</f>
        <v/>
      </c>
      <c r="R150" s="273"/>
      <c r="S150" s="121"/>
      <c r="T150" s="121"/>
      <c r="U150" s="121"/>
      <c r="V150" s="121"/>
      <c r="W150" s="121"/>
      <c r="X150" s="121"/>
      <c r="Y150" s="121"/>
      <c r="Z150" s="121"/>
    </row>
    <row r="151" spans="4:26" s="16" customFormat="1" ht="15.75">
      <c r="D151" s="17"/>
      <c r="E151" s="17"/>
      <c r="F151" s="18"/>
      <c r="G151" s="18"/>
      <c r="H151" s="18"/>
      <c r="I151" s="17"/>
      <c r="J151" s="17"/>
      <c r="M151" s="272"/>
      <c r="N151" s="272"/>
      <c r="O151" s="273"/>
      <c r="P151" s="274"/>
      <c r="Q151" s="282" t="str">
        <f>IF(OR(Countries!D152="Yes",Countries!D152="Oui",Countries!D152="Sí",Countries!D152="Ja",Countries!D152="是",Countries!D152="はい",Countries!D152="Sim"),Countries!B152,"")</f>
        <v/>
      </c>
      <c r="R151" s="273"/>
      <c r="S151" s="121"/>
      <c r="T151" s="121"/>
      <c r="U151" s="121"/>
      <c r="V151" s="121"/>
      <c r="W151" s="121"/>
      <c r="X151" s="121"/>
      <c r="Y151" s="121"/>
      <c r="Z151" s="121"/>
    </row>
    <row r="152" spans="4:26" s="16" customFormat="1" ht="15.75">
      <c r="D152" s="17"/>
      <c r="E152" s="17"/>
      <c r="F152" s="18"/>
      <c r="G152" s="18"/>
      <c r="H152" s="18"/>
      <c r="I152" s="17"/>
      <c r="J152" s="17"/>
      <c r="M152" s="272"/>
      <c r="N152" s="272"/>
      <c r="O152" s="273"/>
      <c r="P152" s="274"/>
      <c r="Q152" s="282" t="str">
        <f>IF(OR(Countries!D153="Yes",Countries!D153="Oui",Countries!D153="Sí",Countries!D153="Ja",Countries!D153="是",Countries!D153="はい",Countries!D153="Sim"),Countries!B153,"")</f>
        <v/>
      </c>
      <c r="R152" s="273"/>
      <c r="S152" s="121"/>
      <c r="T152" s="121"/>
      <c r="U152" s="121"/>
      <c r="V152" s="121"/>
      <c r="W152" s="121"/>
      <c r="X152" s="121"/>
      <c r="Y152" s="121"/>
      <c r="Z152" s="121"/>
    </row>
    <row r="153" spans="4:26" s="16" customFormat="1" ht="15.75">
      <c r="D153" s="17"/>
      <c r="E153" s="17"/>
      <c r="F153" s="18"/>
      <c r="G153" s="18"/>
      <c r="H153" s="18"/>
      <c r="I153" s="17"/>
      <c r="J153" s="17"/>
      <c r="M153" s="272"/>
      <c r="N153" s="272"/>
      <c r="O153" s="273"/>
      <c r="P153" s="274"/>
      <c r="Q153" s="282" t="str">
        <f>IF(OR(Countries!D154="Yes",Countries!D154="Oui",Countries!D154="Sí",Countries!D154="Ja",Countries!D154="是",Countries!D154="はい",Countries!D154="Sim"),Countries!B154,"")</f>
        <v/>
      </c>
      <c r="R153" s="273"/>
      <c r="S153" s="121"/>
      <c r="T153" s="121"/>
      <c r="U153" s="121"/>
      <c r="V153" s="121"/>
      <c r="W153" s="121"/>
      <c r="X153" s="121"/>
      <c r="Y153" s="121"/>
      <c r="Z153" s="121"/>
    </row>
    <row r="154" spans="4:26" s="16" customFormat="1" ht="15.75">
      <c r="D154" s="17"/>
      <c r="E154" s="17"/>
      <c r="F154" s="18"/>
      <c r="G154" s="18"/>
      <c r="H154" s="18"/>
      <c r="I154" s="17"/>
      <c r="J154" s="17"/>
      <c r="M154" s="272"/>
      <c r="N154" s="272"/>
      <c r="O154" s="273"/>
      <c r="P154" s="274"/>
      <c r="Q154" s="282" t="str">
        <f>IF(OR(Countries!D155="Yes",Countries!D155="Oui",Countries!D155="Sí",Countries!D155="Ja",Countries!D155="是",Countries!D155="はい",Countries!D155="Sim"),Countries!B155,"")</f>
        <v/>
      </c>
      <c r="R154" s="273"/>
      <c r="S154" s="121"/>
      <c r="T154" s="121"/>
      <c r="U154" s="121"/>
      <c r="V154" s="121"/>
      <c r="W154" s="121"/>
      <c r="X154" s="121"/>
      <c r="Y154" s="121"/>
      <c r="Z154" s="121"/>
    </row>
    <row r="155" spans="4:26" s="16" customFormat="1" ht="15.75">
      <c r="D155" s="17"/>
      <c r="E155" s="17"/>
      <c r="F155" s="18"/>
      <c r="G155" s="18"/>
      <c r="H155" s="18"/>
      <c r="I155" s="17"/>
      <c r="J155" s="17"/>
      <c r="M155" s="272"/>
      <c r="N155" s="272"/>
      <c r="O155" s="273"/>
      <c r="P155" s="274"/>
      <c r="Q155" s="282" t="str">
        <f>IF(OR(Countries!D156="Yes",Countries!D156="Oui",Countries!D156="Sí",Countries!D156="Ja",Countries!D156="是",Countries!D156="はい",Countries!D156="Sim"),Countries!B156,"")</f>
        <v/>
      </c>
      <c r="R155" s="273"/>
      <c r="S155" s="121"/>
      <c r="T155" s="121"/>
      <c r="U155" s="121"/>
      <c r="V155" s="121"/>
      <c r="W155" s="121"/>
      <c r="X155" s="121"/>
      <c r="Y155" s="121"/>
      <c r="Z155" s="121"/>
    </row>
    <row r="156" spans="4:26" s="16" customFormat="1" ht="15.75">
      <c r="D156" s="17"/>
      <c r="E156" s="17"/>
      <c r="F156" s="18"/>
      <c r="G156" s="18"/>
      <c r="H156" s="18"/>
      <c r="I156" s="17"/>
      <c r="J156" s="17"/>
      <c r="M156" s="272"/>
      <c r="N156" s="272"/>
      <c r="O156" s="273"/>
      <c r="P156" s="274"/>
      <c r="Q156" s="282" t="str">
        <f>IF(OR(Countries!D157="Yes",Countries!D157="Oui",Countries!D157="Sí",Countries!D157="Ja",Countries!D157="是",Countries!D157="はい",Countries!D157="Sim"),Countries!B157,"")</f>
        <v/>
      </c>
      <c r="R156" s="273"/>
      <c r="S156" s="121"/>
      <c r="T156" s="121"/>
      <c r="U156" s="121"/>
      <c r="V156" s="121"/>
      <c r="W156" s="121"/>
      <c r="X156" s="121"/>
      <c r="Y156" s="121"/>
      <c r="Z156" s="121"/>
    </row>
    <row r="157" spans="4:26" s="16" customFormat="1" ht="15.75">
      <c r="D157" s="17"/>
      <c r="E157" s="17"/>
      <c r="F157" s="18"/>
      <c r="G157" s="18"/>
      <c r="H157" s="18"/>
      <c r="I157" s="17"/>
      <c r="J157" s="17"/>
      <c r="M157" s="272"/>
      <c r="N157" s="272"/>
      <c r="O157" s="273"/>
      <c r="P157" s="274"/>
      <c r="Q157" s="282" t="str">
        <f>IF(OR(Countries!D158="Yes",Countries!D158="Oui",Countries!D158="Sí",Countries!D158="Ja",Countries!D158="是",Countries!D158="はい",Countries!D158="Sim"),Countries!B158,"")</f>
        <v/>
      </c>
      <c r="R157" s="273"/>
      <c r="S157" s="121"/>
      <c r="T157" s="121"/>
      <c r="U157" s="121"/>
      <c r="V157" s="121"/>
      <c r="W157" s="121"/>
      <c r="X157" s="121"/>
      <c r="Y157" s="121"/>
      <c r="Z157" s="121"/>
    </row>
    <row r="158" spans="4:26" s="16" customFormat="1" ht="15.75">
      <c r="D158" s="17"/>
      <c r="E158" s="17"/>
      <c r="F158" s="18"/>
      <c r="G158" s="18"/>
      <c r="H158" s="18"/>
      <c r="I158" s="17"/>
      <c r="J158" s="17"/>
      <c r="M158" s="272"/>
      <c r="N158" s="272"/>
      <c r="O158" s="273"/>
      <c r="P158" s="274"/>
      <c r="Q158" s="282" t="str">
        <f>IF(OR(Countries!D159="Yes",Countries!D159="Oui",Countries!D159="Sí",Countries!D159="Ja",Countries!D159="是",Countries!D159="はい",Countries!D159="Sim"),Countries!B159,"")</f>
        <v/>
      </c>
      <c r="R158" s="273"/>
      <c r="S158" s="121"/>
      <c r="T158" s="121"/>
      <c r="U158" s="121"/>
      <c r="V158" s="121"/>
      <c r="W158" s="121"/>
      <c r="X158" s="121"/>
      <c r="Y158" s="121"/>
      <c r="Z158" s="121"/>
    </row>
    <row r="159" spans="4:26" s="16" customFormat="1" ht="15.75">
      <c r="D159" s="17"/>
      <c r="E159" s="17"/>
      <c r="F159" s="18"/>
      <c r="G159" s="18"/>
      <c r="H159" s="18"/>
      <c r="I159" s="17"/>
      <c r="J159" s="17"/>
      <c r="M159" s="272"/>
      <c r="N159" s="272"/>
      <c r="O159" s="273"/>
      <c r="P159" s="274"/>
      <c r="Q159" s="282" t="str">
        <f>IF(OR(Countries!D160="Yes",Countries!D160="Oui",Countries!D160="Sí",Countries!D160="Ja",Countries!D160="是",Countries!D160="はい",Countries!D160="Sim"),Countries!B160,"")</f>
        <v/>
      </c>
      <c r="R159" s="273"/>
      <c r="S159" s="121"/>
      <c r="T159" s="121"/>
      <c r="U159" s="121"/>
      <c r="V159" s="121"/>
      <c r="W159" s="121"/>
      <c r="X159" s="121"/>
      <c r="Y159" s="121"/>
      <c r="Z159" s="121"/>
    </row>
    <row r="160" spans="4:26" s="16" customFormat="1" ht="15.75">
      <c r="D160" s="17"/>
      <c r="E160" s="17"/>
      <c r="F160" s="18"/>
      <c r="G160" s="18"/>
      <c r="H160" s="18"/>
      <c r="I160" s="17"/>
      <c r="J160" s="17"/>
      <c r="M160" s="272"/>
      <c r="N160" s="272"/>
      <c r="O160" s="273"/>
      <c r="P160" s="274"/>
      <c r="Q160" s="282" t="str">
        <f>IF(OR(Countries!D161="Yes",Countries!D161="Oui",Countries!D161="Sí",Countries!D161="Ja",Countries!D161="是",Countries!D161="はい",Countries!D161="Sim"),Countries!B161,"")</f>
        <v/>
      </c>
      <c r="R160" s="273"/>
      <c r="S160" s="121"/>
      <c r="T160" s="121"/>
      <c r="U160" s="121"/>
      <c r="V160" s="121"/>
      <c r="W160" s="121"/>
      <c r="X160" s="121"/>
      <c r="Y160" s="121"/>
      <c r="Z160" s="121"/>
    </row>
    <row r="161" spans="4:26" s="16" customFormat="1" ht="15.75">
      <c r="D161" s="17"/>
      <c r="E161" s="17"/>
      <c r="F161" s="18"/>
      <c r="G161" s="18"/>
      <c r="H161" s="18"/>
      <c r="I161" s="17"/>
      <c r="J161" s="17"/>
      <c r="M161" s="272"/>
      <c r="N161" s="272"/>
      <c r="O161" s="273"/>
      <c r="P161" s="274"/>
      <c r="Q161" s="282" t="str">
        <f>IF(OR(Countries!D162="Yes",Countries!D162="Oui",Countries!D162="Sí",Countries!D162="Ja",Countries!D162="是",Countries!D162="はい",Countries!D162="Sim"),Countries!B162,"")</f>
        <v/>
      </c>
      <c r="R161" s="273"/>
      <c r="S161" s="121"/>
      <c r="T161" s="121"/>
      <c r="U161" s="121"/>
      <c r="V161" s="121"/>
      <c r="W161" s="121"/>
      <c r="X161" s="121"/>
      <c r="Y161" s="121"/>
      <c r="Z161" s="121"/>
    </row>
    <row r="162" spans="4:26" s="16" customFormat="1" ht="15.75">
      <c r="D162" s="17"/>
      <c r="E162" s="17"/>
      <c r="F162" s="18"/>
      <c r="G162" s="18"/>
      <c r="H162" s="18"/>
      <c r="I162" s="17"/>
      <c r="J162" s="17"/>
      <c r="M162" s="272"/>
      <c r="N162" s="272"/>
      <c r="O162" s="273"/>
      <c r="P162" s="274"/>
      <c r="Q162" s="282" t="str">
        <f>IF(OR(Countries!D163="Yes",Countries!D163="Oui",Countries!D163="Sí",Countries!D163="Ja",Countries!D163="是",Countries!D163="はい",Countries!D163="Sim"),Countries!B163,"")</f>
        <v/>
      </c>
      <c r="R162" s="273"/>
      <c r="S162" s="121"/>
      <c r="T162" s="121"/>
      <c r="U162" s="121"/>
      <c r="V162" s="121"/>
      <c r="W162" s="121"/>
      <c r="X162" s="121"/>
      <c r="Y162" s="121"/>
      <c r="Z162" s="121"/>
    </row>
    <row r="163" spans="4:26" s="16" customFormat="1" ht="15.75">
      <c r="D163" s="17"/>
      <c r="E163" s="17"/>
      <c r="F163" s="18"/>
      <c r="G163" s="18"/>
      <c r="H163" s="18"/>
      <c r="I163" s="17"/>
      <c r="J163" s="17"/>
      <c r="M163" s="272"/>
      <c r="N163" s="272"/>
      <c r="O163" s="273"/>
      <c r="P163" s="274"/>
      <c r="Q163" s="282" t="str">
        <f>IF(OR(Countries!D164="Yes",Countries!D164="Oui",Countries!D164="Sí",Countries!D164="Ja",Countries!D164="是",Countries!D164="はい",Countries!D164="Sim"),Countries!B164,"")</f>
        <v/>
      </c>
      <c r="R163" s="273"/>
      <c r="S163" s="121"/>
      <c r="T163" s="121"/>
      <c r="U163" s="121"/>
      <c r="V163" s="121"/>
      <c r="W163" s="121"/>
      <c r="X163" s="121"/>
      <c r="Y163" s="121"/>
      <c r="Z163" s="121"/>
    </row>
    <row r="164" spans="4:26" s="16" customFormat="1" ht="15.75">
      <c r="D164" s="17"/>
      <c r="E164" s="17"/>
      <c r="F164" s="18"/>
      <c r="G164" s="18"/>
      <c r="H164" s="18"/>
      <c r="I164" s="17"/>
      <c r="J164" s="17"/>
      <c r="M164" s="272"/>
      <c r="N164" s="272"/>
      <c r="O164" s="273"/>
      <c r="P164" s="274"/>
      <c r="Q164" s="282" t="str">
        <f>IF(OR(Countries!D165="Yes",Countries!D165="Oui",Countries!D165="Sí",Countries!D165="Ja",Countries!D165="是",Countries!D165="はい",Countries!D165="Sim"),Countries!B165,"")</f>
        <v/>
      </c>
      <c r="R164" s="273"/>
      <c r="S164" s="121"/>
      <c r="T164" s="121"/>
      <c r="U164" s="121"/>
      <c r="V164" s="121"/>
      <c r="W164" s="121"/>
      <c r="X164" s="121"/>
      <c r="Y164" s="121"/>
      <c r="Z164" s="121"/>
    </row>
    <row r="165" spans="4:26" s="16" customFormat="1" ht="15.75">
      <c r="D165" s="17"/>
      <c r="E165" s="17"/>
      <c r="F165" s="18"/>
      <c r="G165" s="18"/>
      <c r="H165" s="18"/>
      <c r="I165" s="17"/>
      <c r="J165" s="17"/>
      <c r="M165" s="272"/>
      <c r="N165" s="272"/>
      <c r="O165" s="273"/>
      <c r="P165" s="274"/>
      <c r="Q165" s="282" t="str">
        <f>IF(OR(Countries!D166="Yes",Countries!D166="Oui",Countries!D166="Sí",Countries!D166="Ja",Countries!D166="是",Countries!D166="はい",Countries!D166="Sim"),Countries!B166,"")</f>
        <v/>
      </c>
      <c r="R165" s="273"/>
      <c r="S165" s="121"/>
      <c r="T165" s="121"/>
      <c r="U165" s="121"/>
      <c r="V165" s="121"/>
      <c r="W165" s="121"/>
      <c r="X165" s="121"/>
      <c r="Y165" s="121"/>
      <c r="Z165" s="121"/>
    </row>
    <row r="166" spans="4:26" s="16" customFormat="1" ht="15.75">
      <c r="D166" s="17"/>
      <c r="E166" s="17"/>
      <c r="F166" s="18"/>
      <c r="G166" s="18"/>
      <c r="H166" s="18"/>
      <c r="I166" s="17"/>
      <c r="J166" s="17"/>
      <c r="M166" s="272"/>
      <c r="N166" s="272"/>
      <c r="O166" s="273"/>
      <c r="P166" s="274"/>
      <c r="Q166" s="282" t="str">
        <f>IF(OR(Countries!D167="Yes",Countries!D167="Oui",Countries!D167="Sí",Countries!D167="Ja",Countries!D167="是",Countries!D167="はい",Countries!D167="Sim"),Countries!B167,"")</f>
        <v/>
      </c>
      <c r="R166" s="273"/>
      <c r="S166" s="121"/>
      <c r="T166" s="121"/>
      <c r="U166" s="121"/>
      <c r="V166" s="121"/>
      <c r="W166" s="121"/>
      <c r="X166" s="121"/>
      <c r="Y166" s="121"/>
      <c r="Z166" s="121"/>
    </row>
    <row r="167" spans="4:26" s="16" customFormat="1" ht="15.75">
      <c r="D167" s="17"/>
      <c r="E167" s="17"/>
      <c r="F167" s="18"/>
      <c r="G167" s="18"/>
      <c r="H167" s="18"/>
      <c r="I167" s="17"/>
      <c r="J167" s="17"/>
      <c r="M167" s="272"/>
      <c r="N167" s="272"/>
      <c r="O167" s="273"/>
      <c r="P167" s="274"/>
      <c r="Q167" s="282" t="str">
        <f>IF(OR(Countries!D168="Yes",Countries!D168="Oui",Countries!D168="Sí",Countries!D168="Ja",Countries!D168="是",Countries!D168="はい",Countries!D168="Sim"),Countries!B168,"")</f>
        <v>Schweiz</v>
      </c>
      <c r="R167" s="273"/>
      <c r="S167" s="121"/>
      <c r="T167" s="121"/>
      <c r="U167" s="121"/>
      <c r="V167" s="121"/>
      <c r="W167" s="121"/>
      <c r="X167" s="121"/>
      <c r="Y167" s="121"/>
      <c r="Z167" s="121"/>
    </row>
    <row r="168" spans="4:26" s="16" customFormat="1" ht="15.75">
      <c r="D168" s="17"/>
      <c r="E168" s="17"/>
      <c r="F168" s="18"/>
      <c r="G168" s="18"/>
      <c r="H168" s="18"/>
      <c r="I168" s="17"/>
      <c r="J168" s="17"/>
      <c r="M168" s="272"/>
      <c r="N168" s="272"/>
      <c r="O168" s="273"/>
      <c r="P168" s="274"/>
      <c r="Q168" s="282" t="str">
        <f>IF(OR(Countries!D169="Yes",Countries!D169="Oui",Countries!D169="Sí",Countries!D169="Ja",Countries!D169="是",Countries!D169="はい",Countries!D169="Sim"),Countries!B169,"")</f>
        <v/>
      </c>
      <c r="R168" s="273"/>
      <c r="S168" s="121"/>
      <c r="T168" s="121"/>
      <c r="U168" s="121"/>
      <c r="V168" s="121"/>
      <c r="W168" s="121"/>
      <c r="X168" s="121"/>
      <c r="Y168" s="121"/>
      <c r="Z168" s="121"/>
    </row>
    <row r="169" spans="4:26" s="16" customFormat="1" ht="15.75">
      <c r="D169" s="17"/>
      <c r="E169" s="17"/>
      <c r="F169" s="18"/>
      <c r="G169" s="18"/>
      <c r="H169" s="18"/>
      <c r="I169" s="17"/>
      <c r="J169" s="17"/>
      <c r="M169" s="272"/>
      <c r="N169" s="272"/>
      <c r="O169" s="273"/>
      <c r="P169" s="274"/>
      <c r="Q169" s="282" t="str">
        <f>IF(OR(Countries!D170="Yes",Countries!D170="Oui",Countries!D170="Sí",Countries!D170="Ja",Countries!D170="是",Countries!D170="はい",Countries!D170="Sim"),Countries!B170,"")</f>
        <v/>
      </c>
      <c r="R169" s="273"/>
      <c r="S169" s="121"/>
      <c r="T169" s="121"/>
      <c r="U169" s="121"/>
      <c r="V169" s="121"/>
      <c r="W169" s="121"/>
      <c r="X169" s="121"/>
      <c r="Y169" s="121"/>
      <c r="Z169" s="121"/>
    </row>
    <row r="170" spans="4:26" s="16" customFormat="1" ht="15.75">
      <c r="D170" s="17"/>
      <c r="E170" s="17"/>
      <c r="F170" s="18"/>
      <c r="G170" s="18"/>
      <c r="H170" s="18"/>
      <c r="I170" s="17"/>
      <c r="J170" s="17"/>
      <c r="M170" s="272"/>
      <c r="N170" s="272"/>
      <c r="O170" s="273"/>
      <c r="P170" s="274"/>
      <c r="Q170" s="282" t="str">
        <f>IF(OR(Countries!D171="Yes",Countries!D171="Oui",Countries!D171="Sí",Countries!D171="Ja",Countries!D171="是",Countries!D171="はい",Countries!D171="Sim"),Countries!B171,"")</f>
        <v/>
      </c>
      <c r="R170" s="273"/>
      <c r="S170" s="121"/>
      <c r="T170" s="121"/>
      <c r="U170" s="121"/>
      <c r="V170" s="121"/>
      <c r="W170" s="121"/>
      <c r="X170" s="121"/>
      <c r="Y170" s="121"/>
      <c r="Z170" s="121"/>
    </row>
    <row r="171" spans="4:26" s="16" customFormat="1" ht="15.75">
      <c r="D171" s="17"/>
      <c r="E171" s="17"/>
      <c r="F171" s="18"/>
      <c r="G171" s="18"/>
      <c r="H171" s="18"/>
      <c r="I171" s="17"/>
      <c r="J171" s="17"/>
      <c r="M171" s="272"/>
      <c r="N171" s="272"/>
      <c r="O171" s="273"/>
      <c r="P171" s="274"/>
      <c r="Q171" s="282" t="str">
        <f>IF(OR(Countries!D172="Yes",Countries!D172="Oui",Countries!D172="Sí",Countries!D172="Ja",Countries!D172="是",Countries!D172="はい",Countries!D172="Sim"),Countries!B172,"")</f>
        <v/>
      </c>
      <c r="R171" s="273"/>
      <c r="S171" s="121"/>
      <c r="T171" s="121"/>
      <c r="U171" s="121"/>
      <c r="V171" s="121"/>
      <c r="W171" s="121"/>
      <c r="X171" s="121"/>
      <c r="Y171" s="121"/>
      <c r="Z171" s="121"/>
    </row>
    <row r="172" spans="4:26" s="16" customFormat="1" ht="15.75">
      <c r="D172" s="17"/>
      <c r="E172" s="17"/>
      <c r="F172" s="18"/>
      <c r="G172" s="18"/>
      <c r="H172" s="18"/>
      <c r="I172" s="17"/>
      <c r="J172" s="17"/>
      <c r="M172" s="272"/>
      <c r="N172" s="272"/>
      <c r="O172" s="273"/>
      <c r="P172" s="274"/>
      <c r="Q172" s="282" t="str">
        <f>IF(OR(Countries!D173="Yes",Countries!D173="Oui",Countries!D173="Sí",Countries!D173="Ja",Countries!D173="是",Countries!D173="はい",Countries!D173="Sim"),Countries!B173,"")</f>
        <v/>
      </c>
      <c r="R172" s="273"/>
      <c r="S172" s="121"/>
      <c r="T172" s="121"/>
      <c r="U172" s="121"/>
      <c r="V172" s="121"/>
      <c r="W172" s="121"/>
      <c r="X172" s="121"/>
      <c r="Y172" s="121"/>
      <c r="Z172" s="121"/>
    </row>
    <row r="173" spans="4:26" s="16" customFormat="1" ht="15.75">
      <c r="D173" s="17"/>
      <c r="E173" s="17"/>
      <c r="F173" s="18"/>
      <c r="G173" s="18"/>
      <c r="H173" s="18"/>
      <c r="I173" s="17"/>
      <c r="J173" s="17"/>
      <c r="M173" s="272"/>
      <c r="N173" s="272"/>
      <c r="O173" s="273"/>
      <c r="P173" s="274"/>
      <c r="Q173" s="282" t="str">
        <f>IF(OR(Countries!D174="Yes",Countries!D174="Oui",Countries!D174="Sí",Countries!D174="Ja",Countries!D174="是",Countries!D174="はい",Countries!D174="Sim"),Countries!B174,"")</f>
        <v/>
      </c>
      <c r="R173" s="273"/>
      <c r="S173" s="121"/>
      <c r="T173" s="121"/>
      <c r="U173" s="121"/>
      <c r="V173" s="121"/>
      <c r="W173" s="121"/>
      <c r="X173" s="121"/>
      <c r="Y173" s="121"/>
      <c r="Z173" s="121"/>
    </row>
    <row r="174" spans="4:26" s="16" customFormat="1" ht="15.75">
      <c r="D174" s="17"/>
      <c r="E174" s="17"/>
      <c r="F174" s="18"/>
      <c r="G174" s="18"/>
      <c r="H174" s="18"/>
      <c r="I174" s="17"/>
      <c r="J174" s="17"/>
      <c r="M174" s="272"/>
      <c r="N174" s="272"/>
      <c r="O174" s="273"/>
      <c r="P174" s="274"/>
      <c r="Q174" s="282" t="str">
        <f>IF(OR(Countries!D175="Yes",Countries!D175="Oui",Countries!D175="Sí",Countries!D175="Ja",Countries!D175="是",Countries!D175="はい",Countries!D175="Sim"),Countries!B175,"")</f>
        <v/>
      </c>
      <c r="R174" s="273"/>
      <c r="S174" s="121"/>
      <c r="T174" s="121"/>
      <c r="U174" s="121"/>
      <c r="V174" s="121"/>
      <c r="W174" s="121"/>
      <c r="X174" s="121"/>
      <c r="Y174" s="121"/>
      <c r="Z174" s="121"/>
    </row>
    <row r="175" spans="4:26" s="16" customFormat="1" ht="15.75">
      <c r="D175" s="17"/>
      <c r="E175" s="17"/>
      <c r="F175" s="18"/>
      <c r="G175" s="18"/>
      <c r="H175" s="18"/>
      <c r="I175" s="17"/>
      <c r="J175" s="17"/>
      <c r="M175" s="272"/>
      <c r="N175" s="272"/>
      <c r="O175" s="273"/>
      <c r="P175" s="274"/>
      <c r="Q175" s="282" t="str">
        <f>IF(OR(Countries!D176="Yes",Countries!D176="Oui",Countries!D176="Sí",Countries!D176="Ja",Countries!D176="是",Countries!D176="はい",Countries!D176="Sim"),Countries!B176,"")</f>
        <v/>
      </c>
      <c r="R175" s="273"/>
      <c r="S175" s="121"/>
      <c r="T175" s="121"/>
      <c r="U175" s="121"/>
      <c r="V175" s="121"/>
      <c r="W175" s="121"/>
      <c r="X175" s="121"/>
      <c r="Y175" s="121"/>
      <c r="Z175" s="121"/>
    </row>
    <row r="176" spans="4:26" s="16" customFormat="1" ht="15.75">
      <c r="D176" s="17"/>
      <c r="E176" s="17"/>
      <c r="F176" s="18"/>
      <c r="G176" s="18"/>
      <c r="H176" s="18"/>
      <c r="I176" s="17"/>
      <c r="J176" s="17"/>
      <c r="M176" s="272"/>
      <c r="N176" s="272"/>
      <c r="O176" s="273"/>
      <c r="P176" s="274"/>
      <c r="Q176" s="282" t="str">
        <f>IF(OR(Countries!D177="Yes",Countries!D177="Oui",Countries!D177="Sí",Countries!D177="Ja",Countries!D177="是",Countries!D177="はい",Countries!D177="Sim"),Countries!B177,"")</f>
        <v/>
      </c>
      <c r="R176" s="273"/>
      <c r="S176" s="121"/>
      <c r="T176" s="121"/>
      <c r="U176" s="121"/>
      <c r="V176" s="121"/>
      <c r="W176" s="121"/>
      <c r="X176" s="121"/>
      <c r="Y176" s="121"/>
      <c r="Z176" s="121"/>
    </row>
    <row r="177" spans="4:26" s="16" customFormat="1" ht="15.75">
      <c r="D177" s="17"/>
      <c r="E177" s="17"/>
      <c r="F177" s="18"/>
      <c r="G177" s="18"/>
      <c r="H177" s="18"/>
      <c r="I177" s="17"/>
      <c r="J177" s="17"/>
      <c r="M177" s="272"/>
      <c r="N177" s="272"/>
      <c r="O177" s="273"/>
      <c r="P177" s="274"/>
      <c r="Q177" s="282" t="str">
        <f>IF(OR(Countries!D178="Yes",Countries!D178="Oui",Countries!D178="Sí",Countries!D178="Ja",Countries!D178="是",Countries!D178="はい",Countries!D178="Sim"),Countries!B178,"")</f>
        <v/>
      </c>
      <c r="R177" s="273"/>
      <c r="S177" s="121"/>
      <c r="T177" s="121"/>
      <c r="U177" s="121"/>
      <c r="V177" s="121"/>
      <c r="W177" s="121"/>
      <c r="X177" s="121"/>
      <c r="Y177" s="121"/>
      <c r="Z177" s="121"/>
    </row>
    <row r="178" spans="4:26" s="16" customFormat="1" ht="15.75">
      <c r="D178" s="17"/>
      <c r="E178" s="17"/>
      <c r="F178" s="18"/>
      <c r="G178" s="18"/>
      <c r="H178" s="18"/>
      <c r="I178" s="17"/>
      <c r="J178" s="17"/>
      <c r="M178" s="272"/>
      <c r="N178" s="272"/>
      <c r="O178" s="273"/>
      <c r="P178" s="274"/>
      <c r="Q178" s="282" t="str">
        <f>IF(OR(Countries!D179="Yes",Countries!D179="Oui",Countries!D179="Sí",Countries!D179="Ja",Countries!D179="是",Countries!D179="はい",Countries!D179="Sim"),Countries!B179,"")</f>
        <v/>
      </c>
      <c r="R178" s="273"/>
      <c r="S178" s="121"/>
      <c r="T178" s="121"/>
      <c r="U178" s="121"/>
      <c r="V178" s="121"/>
      <c r="W178" s="121"/>
      <c r="X178" s="121"/>
      <c r="Y178" s="121"/>
      <c r="Z178" s="121"/>
    </row>
    <row r="179" spans="4:26" s="16" customFormat="1" ht="15.75">
      <c r="D179" s="17"/>
      <c r="E179" s="17"/>
      <c r="F179" s="18"/>
      <c r="G179" s="18"/>
      <c r="H179" s="18"/>
      <c r="I179" s="17"/>
      <c r="J179" s="17"/>
      <c r="M179" s="272"/>
      <c r="N179" s="272"/>
      <c r="O179" s="273"/>
      <c r="P179" s="274"/>
      <c r="Q179" s="282" t="str">
        <f>IF(OR(Countries!D180="Yes",Countries!D180="Oui",Countries!D180="Sí",Countries!D180="Ja",Countries!D180="是",Countries!D180="はい",Countries!D180="Sim"),Countries!B180,"")</f>
        <v/>
      </c>
      <c r="R179" s="273"/>
      <c r="S179" s="121"/>
      <c r="T179" s="121"/>
      <c r="U179" s="121"/>
      <c r="V179" s="121"/>
      <c r="W179" s="121"/>
      <c r="X179" s="121"/>
      <c r="Y179" s="121"/>
      <c r="Z179" s="121"/>
    </row>
    <row r="180" spans="4:26" s="16" customFormat="1" ht="15.75">
      <c r="D180" s="17"/>
      <c r="E180" s="17"/>
      <c r="F180" s="18"/>
      <c r="G180" s="18"/>
      <c r="H180" s="18"/>
      <c r="I180" s="17"/>
      <c r="J180" s="17"/>
      <c r="M180" s="272"/>
      <c r="N180" s="272"/>
      <c r="O180" s="273"/>
      <c r="P180" s="274"/>
      <c r="Q180" s="282" t="str">
        <f>IF(OR(Countries!D181="Yes",Countries!D181="Oui",Countries!D181="Sí",Countries!D181="Ja",Countries!D181="是",Countries!D181="はい",Countries!D181="Sim"),Countries!B181,"")</f>
        <v/>
      </c>
      <c r="R180" s="273"/>
      <c r="S180" s="121"/>
      <c r="T180" s="121"/>
      <c r="U180" s="121"/>
      <c r="V180" s="121"/>
      <c r="W180" s="121"/>
      <c r="X180" s="121"/>
      <c r="Y180" s="121"/>
      <c r="Z180" s="121"/>
    </row>
    <row r="181" spans="4:26" s="16" customFormat="1" ht="15.75">
      <c r="D181" s="17"/>
      <c r="E181" s="17"/>
      <c r="F181" s="18"/>
      <c r="G181" s="18"/>
      <c r="H181" s="18"/>
      <c r="I181" s="17"/>
      <c r="J181" s="17"/>
      <c r="M181" s="272"/>
      <c r="N181" s="272"/>
      <c r="O181" s="273"/>
      <c r="P181" s="274"/>
      <c r="Q181" s="282" t="str">
        <f>IF(OR(Countries!D182="Yes",Countries!D182="Oui",Countries!D182="Sí",Countries!D182="Ja",Countries!D182="是",Countries!D182="はい",Countries!D182="Sim"),Countries!B182,"")</f>
        <v/>
      </c>
      <c r="R181" s="273"/>
      <c r="S181" s="121"/>
      <c r="T181" s="121"/>
      <c r="U181" s="121"/>
      <c r="V181" s="121"/>
      <c r="W181" s="121"/>
      <c r="X181" s="121"/>
      <c r="Y181" s="121"/>
      <c r="Z181" s="121"/>
    </row>
    <row r="182" spans="4:26" s="16" customFormat="1" ht="15.75">
      <c r="D182" s="17"/>
      <c r="E182" s="17"/>
      <c r="F182" s="18"/>
      <c r="G182" s="18"/>
      <c r="H182" s="18"/>
      <c r="I182" s="17"/>
      <c r="J182" s="17"/>
      <c r="M182" s="272"/>
      <c r="N182" s="272"/>
      <c r="O182" s="273"/>
      <c r="P182" s="274"/>
      <c r="Q182" s="282" t="str">
        <f>IF(OR(Countries!D183="Yes",Countries!D183="Oui",Countries!D183="Sí",Countries!D183="Ja",Countries!D183="是",Countries!D183="はい",Countries!D183="Sim"),Countries!B183,"")</f>
        <v/>
      </c>
      <c r="R182" s="273"/>
      <c r="S182" s="121"/>
      <c r="T182" s="121"/>
      <c r="U182" s="121"/>
      <c r="V182" s="121"/>
      <c r="W182" s="121"/>
      <c r="X182" s="121"/>
      <c r="Y182" s="121"/>
      <c r="Z182" s="121"/>
    </row>
    <row r="183" spans="4:26" s="16" customFormat="1" ht="15.75">
      <c r="D183" s="17"/>
      <c r="E183" s="17"/>
      <c r="F183" s="18"/>
      <c r="G183" s="18"/>
      <c r="H183" s="18"/>
      <c r="I183" s="17"/>
      <c r="J183" s="17"/>
      <c r="M183" s="272"/>
      <c r="N183" s="272"/>
      <c r="O183" s="273"/>
      <c r="P183" s="274"/>
      <c r="Q183" s="282" t="str">
        <f>IF(OR(Countries!D184="Yes",Countries!D184="Oui",Countries!D184="Sí",Countries!D184="Ja",Countries!D184="是",Countries!D184="はい",Countries!D184="Sim"),Countries!B184,"")</f>
        <v/>
      </c>
      <c r="R183" s="273"/>
      <c r="S183" s="121"/>
      <c r="T183" s="121"/>
      <c r="U183" s="121"/>
      <c r="V183" s="121"/>
      <c r="W183" s="121"/>
      <c r="X183" s="121"/>
      <c r="Y183" s="121"/>
      <c r="Z183" s="121"/>
    </row>
    <row r="184" spans="4:26" s="16" customFormat="1" ht="15.75">
      <c r="D184" s="17"/>
      <c r="E184" s="17"/>
      <c r="F184" s="18"/>
      <c r="G184" s="18"/>
      <c r="H184" s="18"/>
      <c r="I184" s="17"/>
      <c r="J184" s="17"/>
      <c r="M184" s="272"/>
      <c r="N184" s="272"/>
      <c r="O184" s="273"/>
      <c r="P184" s="274"/>
      <c r="Q184" s="282" t="str">
        <f>IF(OR(Countries!D185="Yes",Countries!D185="Oui",Countries!D185="Sí",Countries!D185="Ja",Countries!D185="是",Countries!D185="はい",Countries!D185="Sim"),Countries!B185,"")</f>
        <v/>
      </c>
      <c r="R184" s="273"/>
      <c r="S184" s="121"/>
      <c r="T184" s="121"/>
      <c r="U184" s="121"/>
      <c r="V184" s="121"/>
      <c r="W184" s="121"/>
      <c r="X184" s="121"/>
      <c r="Y184" s="121"/>
      <c r="Z184" s="121"/>
    </row>
    <row r="185" spans="4:26" s="16" customFormat="1" ht="15.75">
      <c r="D185" s="17"/>
      <c r="E185" s="17"/>
      <c r="F185" s="18"/>
      <c r="G185" s="18"/>
      <c r="H185" s="18"/>
      <c r="I185" s="17"/>
      <c r="J185" s="17"/>
      <c r="M185" s="272"/>
      <c r="N185" s="272"/>
      <c r="O185" s="273"/>
      <c r="P185" s="274"/>
      <c r="Q185" s="282" t="str">
        <f>IF(OR(Countries!D186="Yes",Countries!D186="Oui",Countries!D186="Sí",Countries!D186="Ja",Countries!D186="是",Countries!D186="はい",Countries!D186="Sim"),Countries!B186,"")</f>
        <v/>
      </c>
      <c r="R185" s="273"/>
      <c r="S185" s="121"/>
      <c r="T185" s="121"/>
      <c r="U185" s="121"/>
      <c r="V185" s="121"/>
      <c r="W185" s="121"/>
      <c r="X185" s="121"/>
      <c r="Y185" s="121"/>
      <c r="Z185" s="121"/>
    </row>
    <row r="186" spans="4:26" s="16" customFormat="1" ht="15.75">
      <c r="D186" s="17"/>
      <c r="E186" s="17"/>
      <c r="F186" s="18"/>
      <c r="G186" s="18"/>
      <c r="H186" s="18"/>
      <c r="I186" s="17"/>
      <c r="J186" s="17"/>
      <c r="M186" s="272"/>
      <c r="N186" s="272"/>
      <c r="O186" s="273"/>
      <c r="P186" s="274"/>
      <c r="Q186" s="282" t="str">
        <f>IF(OR(Countries!D187="Yes",Countries!D187="Oui",Countries!D187="Sí",Countries!D187="Ja",Countries!D187="是",Countries!D187="はい",Countries!D187="Sim"),Countries!B187,"")</f>
        <v/>
      </c>
      <c r="R186" s="273"/>
      <c r="S186" s="121"/>
      <c r="T186" s="121"/>
      <c r="U186" s="121"/>
      <c r="V186" s="121"/>
      <c r="W186" s="121"/>
      <c r="X186" s="121"/>
      <c r="Y186" s="121"/>
      <c r="Z186" s="121"/>
    </row>
    <row r="187" spans="4:26" s="16" customFormat="1" ht="15.75">
      <c r="D187" s="17"/>
      <c r="E187" s="17"/>
      <c r="F187" s="18"/>
      <c r="G187" s="18"/>
      <c r="H187" s="18"/>
      <c r="I187" s="17"/>
      <c r="J187" s="17"/>
      <c r="M187" s="272"/>
      <c r="N187" s="272"/>
      <c r="O187" s="273"/>
      <c r="P187" s="274"/>
      <c r="Q187" s="282" t="str">
        <f>IF(OR(Countries!D188="Yes",Countries!D188="Oui",Countries!D188="Sí",Countries!D188="Ja",Countries!D188="是",Countries!D188="はい",Countries!D188="Sim"),Countries!B188,"")</f>
        <v/>
      </c>
      <c r="R187" s="273"/>
      <c r="S187" s="121"/>
      <c r="T187" s="121"/>
      <c r="U187" s="121"/>
      <c r="V187" s="121"/>
      <c r="W187" s="121"/>
      <c r="X187" s="121"/>
      <c r="Y187" s="121"/>
      <c r="Z187" s="121"/>
    </row>
    <row r="188" spans="4:26" s="16" customFormat="1" ht="15.75">
      <c r="D188" s="17"/>
      <c r="E188" s="17"/>
      <c r="F188" s="18"/>
      <c r="G188" s="18"/>
      <c r="H188" s="18"/>
      <c r="I188" s="17"/>
      <c r="J188" s="17"/>
      <c r="M188" s="272"/>
      <c r="N188" s="272"/>
      <c r="O188" s="273"/>
      <c r="P188" s="274"/>
      <c r="Q188" s="282" t="str">
        <f>IF(OR(Countries!D189="Yes",Countries!D189="Oui",Countries!D189="Sí",Countries!D189="Ja",Countries!D189="是",Countries!D189="はい",Countries!D189="Sim"),Countries!B189,"")</f>
        <v/>
      </c>
      <c r="R188" s="273"/>
      <c r="S188" s="121"/>
      <c r="T188" s="121"/>
      <c r="U188" s="121"/>
      <c r="V188" s="121"/>
      <c r="W188" s="121"/>
      <c r="X188" s="121"/>
      <c r="Y188" s="121"/>
      <c r="Z188" s="121"/>
    </row>
    <row r="189" spans="4:26" s="16" customFormat="1" ht="15.75">
      <c r="D189" s="17"/>
      <c r="E189" s="17"/>
      <c r="F189" s="18"/>
      <c r="G189" s="18"/>
      <c r="H189" s="18"/>
      <c r="I189" s="17"/>
      <c r="J189" s="17"/>
      <c r="M189" s="272"/>
      <c r="N189" s="272"/>
      <c r="O189" s="273"/>
      <c r="P189" s="274"/>
      <c r="Q189" s="282" t="str">
        <f>IF(OR(Countries!D190="Yes",Countries!D190="Oui",Countries!D190="Sí",Countries!D190="Ja",Countries!D190="是",Countries!D190="はい",Countries!D190="Sim"),Countries!B190,"")</f>
        <v/>
      </c>
      <c r="R189" s="273"/>
      <c r="S189" s="121"/>
      <c r="T189" s="121"/>
      <c r="U189" s="121"/>
      <c r="V189" s="121"/>
      <c r="W189" s="121"/>
      <c r="X189" s="121"/>
      <c r="Y189" s="121"/>
      <c r="Z189" s="121"/>
    </row>
    <row r="190" spans="4:26" s="16" customFormat="1" ht="15.75">
      <c r="D190" s="17"/>
      <c r="E190" s="17"/>
      <c r="F190" s="18"/>
      <c r="G190" s="18"/>
      <c r="H190" s="18"/>
      <c r="I190" s="17"/>
      <c r="J190" s="17"/>
      <c r="M190" s="272"/>
      <c r="N190" s="272"/>
      <c r="O190" s="273"/>
      <c r="P190" s="274"/>
      <c r="Q190" s="282" t="str">
        <f>IF(OR(Countries!D191="Yes",Countries!D191="Oui",Countries!D191="Sí",Countries!D191="Ja",Countries!D191="是",Countries!D191="はい",Countries!D191="Sim"),Countries!B191,"")</f>
        <v/>
      </c>
      <c r="R190" s="273"/>
      <c r="S190" s="121"/>
      <c r="T190" s="121"/>
      <c r="U190" s="121"/>
      <c r="V190" s="121"/>
      <c r="W190" s="121"/>
      <c r="X190" s="121"/>
      <c r="Y190" s="121"/>
      <c r="Z190" s="121"/>
    </row>
    <row r="191" spans="4:26" s="16" customFormat="1" ht="15.75">
      <c r="D191" s="17"/>
      <c r="E191" s="17"/>
      <c r="F191" s="18"/>
      <c r="G191" s="18"/>
      <c r="H191" s="18"/>
      <c r="I191" s="17"/>
      <c r="J191" s="17"/>
      <c r="M191" s="272"/>
      <c r="N191" s="272"/>
      <c r="O191" s="273"/>
      <c r="P191" s="274"/>
      <c r="Q191" s="282" t="str">
        <f>IF(OR(Countries!D192="Yes",Countries!D192="Oui",Countries!D192="Sí",Countries!D192="Ja",Countries!D192="是",Countries!D192="はい",Countries!D192="Sim"),Countries!B192,"")</f>
        <v/>
      </c>
      <c r="R191" s="273"/>
      <c r="S191" s="121"/>
      <c r="T191" s="121"/>
      <c r="U191" s="121"/>
      <c r="V191" s="121"/>
      <c r="W191" s="121"/>
      <c r="X191" s="121"/>
      <c r="Y191" s="121"/>
      <c r="Z191" s="121"/>
    </row>
    <row r="192" spans="4:26" s="16" customFormat="1" ht="15.75">
      <c r="D192" s="17"/>
      <c r="E192" s="17"/>
      <c r="F192" s="18"/>
      <c r="G192" s="18"/>
      <c r="H192" s="18"/>
      <c r="I192" s="17"/>
      <c r="J192" s="17"/>
      <c r="M192" s="272"/>
      <c r="N192" s="272"/>
      <c r="O192" s="273"/>
      <c r="P192" s="274"/>
      <c r="Q192" s="282" t="str">
        <f>IF(OR(Countries!D193="Yes",Countries!D193="Oui",Countries!D193="Sí",Countries!D193="Ja",Countries!D193="是",Countries!D193="はい",Countries!D193="Sim"),Countries!B193,"")</f>
        <v/>
      </c>
      <c r="R192" s="273"/>
      <c r="S192" s="121"/>
      <c r="T192" s="121"/>
      <c r="U192" s="121"/>
      <c r="V192" s="121"/>
      <c r="W192" s="121"/>
      <c r="X192" s="121"/>
      <c r="Y192" s="121"/>
      <c r="Z192" s="121"/>
    </row>
    <row r="193" spans="4:26" s="16" customFormat="1">
      <c r="D193" s="17"/>
      <c r="E193" s="17"/>
      <c r="F193" s="18"/>
      <c r="G193" s="18"/>
      <c r="H193" s="18"/>
      <c r="I193" s="17"/>
      <c r="J193" s="17"/>
      <c r="M193" s="272"/>
      <c r="N193" s="272"/>
      <c r="O193" s="273"/>
      <c r="P193" s="274"/>
      <c r="Q193" s="273"/>
      <c r="R193" s="273"/>
      <c r="S193" s="121"/>
      <c r="T193" s="121"/>
      <c r="U193" s="121"/>
      <c r="V193" s="121"/>
      <c r="W193" s="121"/>
      <c r="X193" s="121"/>
      <c r="Y193" s="121"/>
      <c r="Z193" s="121"/>
    </row>
    <row r="194" spans="4:26" s="16" customFormat="1">
      <c r="D194" s="17"/>
      <c r="E194" s="17"/>
      <c r="F194" s="18"/>
      <c r="G194" s="18"/>
      <c r="H194" s="18"/>
      <c r="I194" s="17"/>
      <c r="J194" s="17"/>
      <c r="M194" s="272"/>
      <c r="N194" s="272"/>
      <c r="O194" s="273"/>
      <c r="P194" s="274"/>
      <c r="Q194" s="273"/>
      <c r="R194" s="273"/>
      <c r="S194" s="121"/>
      <c r="T194" s="121"/>
      <c r="U194" s="121"/>
      <c r="V194" s="121"/>
      <c r="W194" s="121"/>
      <c r="X194" s="121"/>
      <c r="Y194" s="121"/>
      <c r="Z194" s="121"/>
    </row>
    <row r="195" spans="4:26" s="16" customFormat="1">
      <c r="D195" s="17"/>
      <c r="E195" s="17"/>
      <c r="F195" s="18"/>
      <c r="G195" s="18"/>
      <c r="H195" s="18"/>
      <c r="I195" s="17"/>
      <c r="J195" s="17"/>
      <c r="M195" s="272"/>
      <c r="N195" s="272"/>
      <c r="O195" s="273"/>
      <c r="P195" s="274"/>
      <c r="Q195" s="273"/>
      <c r="R195" s="273"/>
      <c r="S195" s="121"/>
      <c r="T195" s="121"/>
      <c r="U195" s="121"/>
      <c r="V195" s="121"/>
      <c r="W195" s="121"/>
      <c r="X195" s="121"/>
      <c r="Y195" s="121"/>
      <c r="Z195" s="121"/>
    </row>
    <row r="196" spans="4:26" s="16" customFormat="1">
      <c r="D196" s="17"/>
      <c r="E196" s="17"/>
      <c r="F196" s="18"/>
      <c r="G196" s="18"/>
      <c r="H196" s="18"/>
      <c r="I196" s="17"/>
      <c r="J196" s="17"/>
      <c r="M196" s="272"/>
      <c r="N196" s="272"/>
      <c r="O196" s="273"/>
      <c r="P196" s="274"/>
      <c r="Q196" s="273"/>
      <c r="R196" s="273"/>
      <c r="S196" s="121"/>
      <c r="T196" s="121"/>
      <c r="U196" s="121"/>
      <c r="V196" s="121"/>
      <c r="W196" s="121"/>
      <c r="X196" s="121"/>
      <c r="Y196" s="121"/>
      <c r="Z196" s="121"/>
    </row>
    <row r="197" spans="4:26" s="16" customFormat="1">
      <c r="D197" s="17"/>
      <c r="E197" s="17"/>
      <c r="F197" s="18"/>
      <c r="G197" s="18"/>
      <c r="H197" s="18"/>
      <c r="I197" s="17"/>
      <c r="J197" s="17"/>
      <c r="M197" s="272"/>
      <c r="N197" s="272"/>
      <c r="O197" s="273"/>
      <c r="P197" s="274"/>
      <c r="Q197" s="273"/>
      <c r="R197" s="273"/>
      <c r="S197" s="121"/>
      <c r="T197" s="121"/>
      <c r="U197" s="121"/>
      <c r="V197" s="121"/>
      <c r="W197" s="121"/>
      <c r="X197" s="121"/>
      <c r="Y197" s="121"/>
      <c r="Z197" s="121"/>
    </row>
    <row r="198" spans="4:26" s="16" customFormat="1">
      <c r="D198" s="17"/>
      <c r="E198" s="17"/>
      <c r="F198" s="18"/>
      <c r="G198" s="18"/>
      <c r="H198" s="18"/>
      <c r="I198" s="17"/>
      <c r="J198" s="17"/>
      <c r="M198" s="272"/>
      <c r="N198" s="272"/>
      <c r="O198" s="273"/>
      <c r="P198" s="274"/>
      <c r="Q198" s="273"/>
      <c r="R198" s="273"/>
      <c r="S198" s="121"/>
      <c r="T198" s="121"/>
      <c r="U198" s="121"/>
      <c r="V198" s="121"/>
      <c r="W198" s="121"/>
      <c r="X198" s="121"/>
      <c r="Y198" s="121"/>
      <c r="Z198" s="121"/>
    </row>
    <row r="199" spans="4:26" s="16" customFormat="1">
      <c r="D199" s="17"/>
      <c r="E199" s="17"/>
      <c r="F199" s="18"/>
      <c r="G199" s="18"/>
      <c r="H199" s="18"/>
      <c r="I199" s="17"/>
      <c r="J199" s="17"/>
      <c r="M199" s="272"/>
      <c r="N199" s="272"/>
      <c r="O199" s="273"/>
      <c r="P199" s="274"/>
      <c r="Q199" s="273"/>
      <c r="R199" s="273"/>
      <c r="S199" s="121"/>
      <c r="T199" s="121"/>
      <c r="U199" s="121"/>
      <c r="V199" s="121"/>
      <c r="W199" s="121"/>
      <c r="X199" s="121"/>
      <c r="Y199" s="121"/>
      <c r="Z199" s="121"/>
    </row>
    <row r="200" spans="4:26" s="16" customFormat="1">
      <c r="D200" s="17"/>
      <c r="E200" s="17"/>
      <c r="F200" s="18"/>
      <c r="G200" s="18"/>
      <c r="H200" s="18"/>
      <c r="I200" s="17"/>
      <c r="J200" s="17"/>
      <c r="M200" s="272"/>
      <c r="N200" s="272"/>
      <c r="O200" s="273"/>
      <c r="P200" s="274"/>
      <c r="Q200" s="273"/>
      <c r="R200" s="273"/>
      <c r="S200" s="121"/>
      <c r="T200" s="121"/>
      <c r="U200" s="121"/>
      <c r="V200" s="121"/>
      <c r="W200" s="121"/>
      <c r="X200" s="121"/>
      <c r="Y200" s="121"/>
      <c r="Z200" s="121"/>
    </row>
    <row r="201" spans="4:26" s="16" customFormat="1">
      <c r="D201" s="17"/>
      <c r="E201" s="17"/>
      <c r="F201" s="18"/>
      <c r="G201" s="18"/>
      <c r="H201" s="18"/>
      <c r="I201" s="17"/>
      <c r="J201" s="17"/>
      <c r="M201" s="272"/>
      <c r="N201" s="272"/>
      <c r="O201" s="273"/>
      <c r="P201" s="274"/>
      <c r="Q201" s="273"/>
      <c r="R201" s="273"/>
      <c r="S201" s="121"/>
      <c r="T201" s="121"/>
      <c r="U201" s="121"/>
      <c r="V201" s="121"/>
      <c r="W201" s="121"/>
      <c r="X201" s="121"/>
      <c r="Y201" s="121"/>
      <c r="Z201" s="121"/>
    </row>
    <row r="202" spans="4:26" s="16" customFormat="1">
      <c r="D202" s="17"/>
      <c r="E202" s="17"/>
      <c r="F202" s="18"/>
      <c r="G202" s="18"/>
      <c r="H202" s="18"/>
      <c r="I202" s="17"/>
      <c r="J202" s="17"/>
      <c r="M202" s="272"/>
      <c r="N202" s="272"/>
      <c r="O202" s="273"/>
      <c r="P202" s="274"/>
      <c r="Q202" s="273"/>
      <c r="R202" s="273"/>
      <c r="S202" s="121"/>
      <c r="T202" s="121"/>
      <c r="U202" s="121"/>
      <c r="V202" s="121"/>
      <c r="W202" s="121"/>
      <c r="X202" s="121"/>
      <c r="Y202" s="121"/>
      <c r="Z202" s="121"/>
    </row>
    <row r="203" spans="4:26" s="16" customFormat="1">
      <c r="D203" s="17"/>
      <c r="E203" s="17"/>
      <c r="F203" s="18"/>
      <c r="G203" s="18"/>
      <c r="H203" s="18"/>
      <c r="I203" s="17"/>
      <c r="J203" s="17"/>
      <c r="M203" s="272"/>
      <c r="N203" s="272"/>
      <c r="O203" s="273"/>
      <c r="P203" s="274"/>
      <c r="Q203" s="273"/>
      <c r="R203" s="273"/>
      <c r="S203" s="121"/>
      <c r="T203" s="121"/>
      <c r="U203" s="121"/>
      <c r="V203" s="121"/>
      <c r="W203" s="121"/>
      <c r="X203" s="121"/>
      <c r="Y203" s="121"/>
      <c r="Z203" s="121"/>
    </row>
    <row r="204" spans="4:26" s="16" customFormat="1">
      <c r="D204" s="17"/>
      <c r="E204" s="17"/>
      <c r="F204" s="18"/>
      <c r="G204" s="18"/>
      <c r="H204" s="18"/>
      <c r="I204" s="17"/>
      <c r="J204" s="17"/>
      <c r="M204" s="272"/>
      <c r="N204" s="272"/>
      <c r="O204" s="273"/>
      <c r="P204" s="274"/>
      <c r="Q204" s="273"/>
      <c r="R204" s="273"/>
      <c r="S204" s="121"/>
      <c r="T204" s="121"/>
      <c r="U204" s="121"/>
      <c r="V204" s="121"/>
      <c r="W204" s="121"/>
      <c r="X204" s="121"/>
      <c r="Y204" s="121"/>
      <c r="Z204" s="121"/>
    </row>
    <row r="205" spans="4:26" s="16" customFormat="1">
      <c r="D205" s="17"/>
      <c r="E205" s="17"/>
      <c r="F205" s="18"/>
      <c r="G205" s="18"/>
      <c r="H205" s="18"/>
      <c r="I205" s="17"/>
      <c r="J205" s="17"/>
      <c r="M205" s="272"/>
      <c r="N205" s="272"/>
      <c r="O205" s="273"/>
      <c r="P205" s="274"/>
      <c r="Q205" s="273"/>
      <c r="R205" s="273"/>
      <c r="S205" s="121"/>
      <c r="T205" s="121"/>
      <c r="U205" s="121"/>
      <c r="V205" s="121"/>
      <c r="W205" s="121"/>
      <c r="X205" s="121"/>
      <c r="Y205" s="121"/>
      <c r="Z205" s="121"/>
    </row>
    <row r="206" spans="4:26" s="16" customFormat="1">
      <c r="D206" s="17"/>
      <c r="E206" s="17"/>
      <c r="F206" s="18"/>
      <c r="G206" s="18"/>
      <c r="H206" s="18"/>
      <c r="I206" s="17"/>
      <c r="J206" s="17"/>
      <c r="M206" s="272"/>
      <c r="N206" s="272"/>
      <c r="O206" s="273"/>
      <c r="P206" s="274"/>
      <c r="Q206" s="273"/>
      <c r="R206" s="273"/>
      <c r="S206" s="121"/>
      <c r="T206" s="121"/>
      <c r="U206" s="121"/>
      <c r="V206" s="121"/>
      <c r="W206" s="121"/>
      <c r="X206" s="121"/>
      <c r="Y206" s="121"/>
      <c r="Z206" s="121"/>
    </row>
    <row r="207" spans="4:26" s="16" customFormat="1">
      <c r="D207" s="17"/>
      <c r="E207" s="17"/>
      <c r="F207" s="18"/>
      <c r="G207" s="18"/>
      <c r="H207" s="18"/>
      <c r="I207" s="17"/>
      <c r="J207" s="17"/>
      <c r="M207" s="272"/>
      <c r="N207" s="272"/>
      <c r="O207" s="273"/>
      <c r="P207" s="274"/>
      <c r="Q207" s="273"/>
      <c r="R207" s="273"/>
      <c r="S207" s="121"/>
      <c r="T207" s="121"/>
      <c r="U207" s="121"/>
      <c r="V207" s="121"/>
      <c r="W207" s="121"/>
      <c r="X207" s="121"/>
      <c r="Y207" s="121"/>
      <c r="Z207" s="121"/>
    </row>
    <row r="208" spans="4:26" s="16" customFormat="1">
      <c r="D208" s="17"/>
      <c r="E208" s="17"/>
      <c r="F208" s="18"/>
      <c r="G208" s="18"/>
      <c r="H208" s="18"/>
      <c r="I208" s="17"/>
      <c r="J208" s="17"/>
      <c r="M208" s="272"/>
      <c r="N208" s="272"/>
      <c r="O208" s="273"/>
      <c r="P208" s="274"/>
      <c r="Q208" s="273"/>
      <c r="R208" s="273"/>
      <c r="S208" s="121"/>
      <c r="T208" s="121"/>
      <c r="U208" s="121"/>
      <c r="V208" s="121"/>
      <c r="W208" s="121"/>
      <c r="X208" s="121"/>
      <c r="Y208" s="121"/>
      <c r="Z208" s="121"/>
    </row>
    <row r="209" spans="4:26" s="16" customFormat="1">
      <c r="D209" s="17"/>
      <c r="E209" s="17"/>
      <c r="F209" s="18"/>
      <c r="G209" s="18"/>
      <c r="H209" s="18"/>
      <c r="I209" s="17"/>
      <c r="J209" s="17"/>
      <c r="M209" s="272"/>
      <c r="N209" s="272"/>
      <c r="O209" s="273"/>
      <c r="P209" s="274"/>
      <c r="Q209" s="273"/>
      <c r="R209" s="273"/>
      <c r="S209" s="121"/>
      <c r="T209" s="121"/>
      <c r="U209" s="121"/>
      <c r="V209" s="121"/>
      <c r="W209" s="121"/>
      <c r="X209" s="121"/>
      <c r="Y209" s="121"/>
      <c r="Z209" s="121"/>
    </row>
    <row r="210" spans="4:26" s="16" customFormat="1">
      <c r="D210" s="17"/>
      <c r="E210" s="17"/>
      <c r="F210" s="18"/>
      <c r="G210" s="18"/>
      <c r="H210" s="18"/>
      <c r="I210" s="17"/>
      <c r="J210" s="17"/>
      <c r="M210" s="272"/>
      <c r="N210" s="272"/>
      <c r="O210" s="273"/>
      <c r="P210" s="274"/>
      <c r="Q210" s="273"/>
      <c r="R210" s="273"/>
      <c r="S210" s="121"/>
      <c r="T210" s="121"/>
      <c r="U210" s="121"/>
      <c r="V210" s="121"/>
      <c r="W210" s="121"/>
      <c r="X210" s="121"/>
      <c r="Y210" s="121"/>
      <c r="Z210" s="121"/>
    </row>
    <row r="211" spans="4:26" s="16" customFormat="1">
      <c r="D211" s="17"/>
      <c r="E211" s="17"/>
      <c r="F211" s="18"/>
      <c r="G211" s="18"/>
      <c r="H211" s="18"/>
      <c r="I211" s="17"/>
      <c r="J211" s="17"/>
      <c r="M211" s="272"/>
      <c r="N211" s="272"/>
      <c r="O211" s="273"/>
      <c r="P211" s="274"/>
      <c r="Q211" s="273"/>
      <c r="R211" s="273"/>
      <c r="S211" s="121"/>
      <c r="T211" s="121"/>
      <c r="U211" s="121"/>
      <c r="V211" s="121"/>
      <c r="W211" s="121"/>
      <c r="X211" s="121"/>
      <c r="Y211" s="121"/>
      <c r="Z211" s="121"/>
    </row>
    <row r="212" spans="4:26" s="16" customFormat="1">
      <c r="D212" s="17"/>
      <c r="E212" s="17"/>
      <c r="F212" s="18"/>
      <c r="G212" s="18"/>
      <c r="H212" s="18"/>
      <c r="I212" s="17"/>
      <c r="J212" s="17"/>
      <c r="M212" s="272"/>
      <c r="N212" s="272"/>
      <c r="O212" s="273"/>
      <c r="P212" s="274"/>
      <c r="Q212" s="273"/>
      <c r="R212" s="273"/>
      <c r="S212" s="121"/>
      <c r="T212" s="121"/>
      <c r="U212" s="121"/>
      <c r="V212" s="121"/>
      <c r="W212" s="121"/>
      <c r="X212" s="121"/>
      <c r="Y212" s="121"/>
      <c r="Z212" s="121"/>
    </row>
    <row r="213" spans="4:26" s="16" customFormat="1">
      <c r="D213" s="17"/>
      <c r="E213" s="17"/>
      <c r="F213" s="18"/>
      <c r="G213" s="18"/>
      <c r="H213" s="18"/>
      <c r="I213" s="17"/>
      <c r="J213" s="17"/>
      <c r="M213" s="272"/>
      <c r="N213" s="272"/>
      <c r="O213" s="273"/>
      <c r="P213" s="274"/>
      <c r="Q213" s="273"/>
      <c r="R213" s="273"/>
      <c r="S213" s="121"/>
      <c r="T213" s="121"/>
      <c r="U213" s="121"/>
      <c r="V213" s="121"/>
      <c r="W213" s="121"/>
      <c r="X213" s="121"/>
      <c r="Y213" s="121"/>
      <c r="Z213" s="121"/>
    </row>
    <row r="214" spans="4:26" s="16" customFormat="1">
      <c r="D214" s="17"/>
      <c r="E214" s="17"/>
      <c r="F214" s="18"/>
      <c r="G214" s="18"/>
      <c r="H214" s="18"/>
      <c r="I214" s="17"/>
      <c r="J214" s="17"/>
      <c r="M214" s="272"/>
      <c r="N214" s="272"/>
      <c r="O214" s="273"/>
      <c r="P214" s="274"/>
      <c r="Q214" s="273"/>
      <c r="R214" s="273"/>
      <c r="S214" s="121"/>
      <c r="T214" s="121"/>
      <c r="U214" s="121"/>
      <c r="V214" s="121"/>
      <c r="W214" s="121"/>
      <c r="X214" s="121"/>
      <c r="Y214" s="121"/>
      <c r="Z214" s="121"/>
    </row>
    <row r="215" spans="4:26" s="16" customFormat="1">
      <c r="D215" s="17"/>
      <c r="E215" s="17"/>
      <c r="F215" s="18"/>
      <c r="G215" s="18"/>
      <c r="H215" s="18"/>
      <c r="I215" s="17"/>
      <c r="J215" s="17"/>
      <c r="M215" s="272"/>
      <c r="N215" s="272"/>
      <c r="O215" s="273"/>
      <c r="P215" s="274"/>
      <c r="Q215" s="273"/>
      <c r="R215" s="273"/>
      <c r="S215" s="121"/>
      <c r="T215" s="121"/>
      <c r="U215" s="121"/>
      <c r="V215" s="121"/>
      <c r="W215" s="121"/>
      <c r="X215" s="121"/>
      <c r="Y215" s="121"/>
      <c r="Z215" s="121"/>
    </row>
    <row r="216" spans="4:26" s="16" customFormat="1">
      <c r="D216" s="17"/>
      <c r="E216" s="17"/>
      <c r="F216" s="18"/>
      <c r="G216" s="18"/>
      <c r="H216" s="18"/>
      <c r="I216" s="17"/>
      <c r="J216" s="17"/>
      <c r="M216" s="272"/>
      <c r="N216" s="272"/>
      <c r="O216" s="273"/>
      <c r="P216" s="274"/>
      <c r="Q216" s="273"/>
      <c r="R216" s="273"/>
      <c r="S216" s="121"/>
      <c r="T216" s="121"/>
      <c r="U216" s="121"/>
      <c r="V216" s="121"/>
      <c r="W216" s="121"/>
      <c r="X216" s="121"/>
      <c r="Y216" s="121"/>
      <c r="Z216" s="121"/>
    </row>
    <row r="217" spans="4:26" s="16" customFormat="1">
      <c r="D217" s="17"/>
      <c r="E217" s="17"/>
      <c r="F217" s="18"/>
      <c r="G217" s="18"/>
      <c r="H217" s="18"/>
      <c r="I217" s="17"/>
      <c r="J217" s="17"/>
      <c r="M217" s="272"/>
      <c r="N217" s="272"/>
      <c r="O217" s="273"/>
      <c r="P217" s="274"/>
      <c r="Q217" s="273"/>
      <c r="R217" s="273"/>
      <c r="S217" s="121"/>
      <c r="T217" s="121"/>
      <c r="U217" s="121"/>
      <c r="V217" s="121"/>
      <c r="W217" s="121"/>
      <c r="X217" s="121"/>
      <c r="Y217" s="121"/>
      <c r="Z217" s="121"/>
    </row>
    <row r="218" spans="4:26" s="16" customFormat="1">
      <c r="D218" s="17"/>
      <c r="E218" s="17"/>
      <c r="F218" s="18"/>
      <c r="G218" s="18"/>
      <c r="H218" s="18"/>
      <c r="I218" s="17"/>
      <c r="J218" s="17"/>
      <c r="M218" s="272"/>
      <c r="N218" s="272"/>
      <c r="O218" s="273"/>
      <c r="P218" s="274"/>
      <c r="Q218" s="273"/>
      <c r="R218" s="273"/>
      <c r="S218" s="121"/>
      <c r="T218" s="121"/>
      <c r="U218" s="121"/>
      <c r="V218" s="121"/>
      <c r="W218" s="121"/>
      <c r="X218" s="121"/>
      <c r="Y218" s="121"/>
      <c r="Z218" s="121"/>
    </row>
    <row r="219" spans="4:26" s="16" customFormat="1">
      <c r="D219" s="17"/>
      <c r="E219" s="17"/>
      <c r="F219" s="18"/>
      <c r="G219" s="18"/>
      <c r="H219" s="18"/>
      <c r="I219" s="17"/>
      <c r="J219" s="17"/>
      <c r="M219" s="272"/>
      <c r="N219" s="272"/>
      <c r="O219" s="273"/>
      <c r="P219" s="274"/>
      <c r="Q219" s="273"/>
      <c r="R219" s="273"/>
      <c r="S219" s="121"/>
      <c r="T219" s="121"/>
      <c r="U219" s="121"/>
      <c r="V219" s="121"/>
      <c r="W219" s="121"/>
      <c r="X219" s="121"/>
      <c r="Y219" s="121"/>
      <c r="Z219" s="121"/>
    </row>
    <row r="220" spans="4:26" s="16" customFormat="1">
      <c r="D220" s="17"/>
      <c r="E220" s="17"/>
      <c r="F220" s="18"/>
      <c r="G220" s="18"/>
      <c r="H220" s="18"/>
      <c r="I220" s="17"/>
      <c r="J220" s="17"/>
      <c r="M220" s="272"/>
      <c r="N220" s="272"/>
      <c r="O220" s="273"/>
      <c r="P220" s="274"/>
      <c r="Q220" s="273"/>
      <c r="R220" s="273"/>
      <c r="S220" s="121"/>
      <c r="T220" s="121"/>
      <c r="U220" s="121"/>
      <c r="V220" s="121"/>
      <c r="W220" s="121"/>
      <c r="X220" s="121"/>
      <c r="Y220" s="121"/>
      <c r="Z220" s="121"/>
    </row>
    <row r="221" spans="4:26" s="16" customFormat="1">
      <c r="D221" s="17"/>
      <c r="E221" s="17"/>
      <c r="F221" s="18"/>
      <c r="G221" s="18"/>
      <c r="H221" s="18"/>
      <c r="I221" s="17"/>
      <c r="J221" s="17"/>
      <c r="M221" s="272"/>
      <c r="N221" s="272"/>
      <c r="O221" s="273"/>
      <c r="P221" s="274"/>
      <c r="Q221" s="273"/>
      <c r="R221" s="273"/>
      <c r="S221" s="121"/>
      <c r="T221" s="121"/>
      <c r="U221" s="121"/>
      <c r="V221" s="121"/>
      <c r="W221" s="121"/>
      <c r="X221" s="121"/>
      <c r="Y221" s="121"/>
      <c r="Z221" s="121"/>
    </row>
    <row r="222" spans="4:26" s="16" customFormat="1">
      <c r="D222" s="17"/>
      <c r="E222" s="17"/>
      <c r="F222" s="18"/>
      <c r="G222" s="18"/>
      <c r="H222" s="18"/>
      <c r="I222" s="17"/>
      <c r="J222" s="17"/>
      <c r="M222" s="272"/>
      <c r="N222" s="272"/>
      <c r="O222" s="273"/>
      <c r="P222" s="274"/>
      <c r="Q222" s="273"/>
      <c r="R222" s="273"/>
      <c r="S222" s="121"/>
      <c r="T222" s="121"/>
      <c r="U222" s="121"/>
      <c r="V222" s="121"/>
      <c r="W222" s="121"/>
      <c r="X222" s="121"/>
      <c r="Y222" s="121"/>
      <c r="Z222" s="121"/>
    </row>
    <row r="223" spans="4:26" s="16" customFormat="1">
      <c r="D223" s="17"/>
      <c r="E223" s="17"/>
      <c r="F223" s="18"/>
      <c r="G223" s="18"/>
      <c r="H223" s="18"/>
      <c r="I223" s="17"/>
      <c r="J223" s="17"/>
      <c r="M223" s="272"/>
      <c r="N223" s="272"/>
      <c r="O223" s="273"/>
      <c r="P223" s="274"/>
      <c r="Q223" s="273"/>
      <c r="R223" s="273"/>
      <c r="S223" s="121"/>
      <c r="T223" s="121"/>
      <c r="U223" s="121"/>
      <c r="V223" s="121"/>
      <c r="W223" s="121"/>
      <c r="X223" s="121"/>
      <c r="Y223" s="121"/>
      <c r="Z223" s="121"/>
    </row>
    <row r="224" spans="4:26" s="16" customFormat="1">
      <c r="D224" s="17"/>
      <c r="E224" s="17"/>
      <c r="F224" s="18"/>
      <c r="G224" s="18"/>
      <c r="H224" s="18"/>
      <c r="I224" s="17"/>
      <c r="J224" s="17"/>
      <c r="M224" s="272"/>
      <c r="N224" s="272"/>
      <c r="O224" s="273"/>
      <c r="P224" s="274"/>
      <c r="Q224" s="273"/>
      <c r="R224" s="273"/>
      <c r="S224" s="121"/>
      <c r="T224" s="121"/>
      <c r="U224" s="121"/>
      <c r="V224" s="121"/>
      <c r="W224" s="121"/>
      <c r="X224" s="121"/>
      <c r="Y224" s="121"/>
      <c r="Z224" s="121"/>
    </row>
    <row r="225" spans="4:26" s="16" customFormat="1">
      <c r="D225" s="17"/>
      <c r="E225" s="17"/>
      <c r="F225" s="18"/>
      <c r="G225" s="18"/>
      <c r="H225" s="18"/>
      <c r="I225" s="17"/>
      <c r="J225" s="17"/>
      <c r="M225" s="272"/>
      <c r="N225" s="272"/>
      <c r="O225" s="273"/>
      <c r="P225" s="274"/>
      <c r="Q225" s="273"/>
      <c r="R225" s="273"/>
      <c r="S225" s="121"/>
      <c r="T225" s="121"/>
      <c r="U225" s="121"/>
      <c r="V225" s="121"/>
      <c r="W225" s="121"/>
      <c r="X225" s="121"/>
      <c r="Y225" s="121"/>
      <c r="Z225" s="121"/>
    </row>
    <row r="226" spans="4:26" s="16" customFormat="1">
      <c r="D226" s="17"/>
      <c r="E226" s="17"/>
      <c r="F226" s="18"/>
      <c r="G226" s="18"/>
      <c r="H226" s="18"/>
      <c r="I226" s="17"/>
      <c r="J226" s="17"/>
      <c r="M226" s="272"/>
      <c r="N226" s="272"/>
      <c r="O226" s="273"/>
      <c r="P226" s="274"/>
      <c r="Q226" s="273"/>
      <c r="R226" s="273"/>
      <c r="S226" s="121"/>
      <c r="T226" s="121"/>
      <c r="U226" s="121"/>
      <c r="V226" s="121"/>
      <c r="W226" s="121"/>
      <c r="X226" s="121"/>
      <c r="Y226" s="121"/>
      <c r="Z226" s="121"/>
    </row>
    <row r="227" spans="4:26" s="16" customFormat="1">
      <c r="D227" s="17"/>
      <c r="E227" s="17"/>
      <c r="F227" s="18"/>
      <c r="G227" s="18"/>
      <c r="H227" s="18"/>
      <c r="I227" s="17"/>
      <c r="J227" s="17"/>
      <c r="M227" s="272"/>
      <c r="N227" s="272"/>
      <c r="O227" s="273"/>
      <c r="P227" s="274"/>
      <c r="Q227" s="273"/>
      <c r="R227" s="273"/>
      <c r="S227" s="121"/>
      <c r="T227" s="121"/>
      <c r="U227" s="121"/>
      <c r="V227" s="121"/>
      <c r="W227" s="121"/>
      <c r="X227" s="121"/>
      <c r="Y227" s="121"/>
      <c r="Z227" s="121"/>
    </row>
    <row r="228" spans="4:26" s="16" customFormat="1">
      <c r="D228" s="17"/>
      <c r="E228" s="17"/>
      <c r="F228" s="18"/>
      <c r="G228" s="18"/>
      <c r="H228" s="18"/>
      <c r="I228" s="17"/>
      <c r="J228" s="17"/>
      <c r="M228" s="272"/>
      <c r="N228" s="272"/>
      <c r="O228" s="273"/>
      <c r="P228" s="274"/>
      <c r="Q228" s="273"/>
      <c r="R228" s="273"/>
      <c r="S228" s="121"/>
      <c r="T228" s="121"/>
      <c r="U228" s="121"/>
      <c r="V228" s="121"/>
      <c r="W228" s="121"/>
      <c r="X228" s="121"/>
      <c r="Y228" s="121"/>
      <c r="Z228" s="121"/>
    </row>
    <row r="229" spans="4:26" s="16" customFormat="1">
      <c r="D229" s="17"/>
      <c r="E229" s="17"/>
      <c r="F229" s="18"/>
      <c r="G229" s="18"/>
      <c r="H229" s="18"/>
      <c r="I229" s="17"/>
      <c r="J229" s="17"/>
      <c r="M229" s="272"/>
      <c r="N229" s="272"/>
      <c r="O229" s="273"/>
      <c r="P229" s="274"/>
      <c r="Q229" s="273"/>
      <c r="R229" s="273"/>
      <c r="S229" s="121"/>
      <c r="T229" s="121"/>
      <c r="U229" s="121"/>
      <c r="V229" s="121"/>
      <c r="W229" s="121"/>
      <c r="X229" s="121"/>
      <c r="Y229" s="121"/>
      <c r="Z229" s="121"/>
    </row>
    <row r="230" spans="4:26" s="16" customFormat="1">
      <c r="D230" s="17"/>
      <c r="E230" s="17"/>
      <c r="F230" s="18"/>
      <c r="G230" s="18"/>
      <c r="H230" s="18"/>
      <c r="I230" s="17"/>
      <c r="J230" s="17"/>
      <c r="M230" s="272"/>
      <c r="N230" s="272"/>
      <c r="O230" s="273"/>
      <c r="P230" s="274"/>
      <c r="Q230" s="273"/>
      <c r="R230" s="273"/>
      <c r="S230" s="121"/>
      <c r="T230" s="121"/>
      <c r="U230" s="121"/>
      <c r="V230" s="121"/>
      <c r="W230" s="121"/>
      <c r="X230" s="121"/>
      <c r="Y230" s="121"/>
      <c r="Z230" s="121"/>
    </row>
    <row r="231" spans="4:26" s="16" customFormat="1">
      <c r="D231" s="17"/>
      <c r="E231" s="17"/>
      <c r="F231" s="18"/>
      <c r="G231" s="18"/>
      <c r="H231" s="18"/>
      <c r="I231" s="17"/>
      <c r="J231" s="17"/>
      <c r="M231" s="272"/>
      <c r="N231" s="272"/>
      <c r="O231" s="273"/>
      <c r="P231" s="274"/>
      <c r="Q231" s="273"/>
      <c r="R231" s="273"/>
      <c r="S231" s="121"/>
      <c r="T231" s="121"/>
      <c r="U231" s="121"/>
      <c r="V231" s="121"/>
      <c r="W231" s="121"/>
      <c r="X231" s="121"/>
      <c r="Y231" s="121"/>
      <c r="Z231" s="121"/>
    </row>
    <row r="232" spans="4:26" s="16" customFormat="1">
      <c r="D232" s="17"/>
      <c r="E232" s="17"/>
      <c r="F232" s="18"/>
      <c r="G232" s="18"/>
      <c r="H232" s="18"/>
      <c r="I232" s="17"/>
      <c r="J232" s="17"/>
      <c r="M232" s="272"/>
      <c r="N232" s="272"/>
      <c r="O232" s="273"/>
      <c r="P232" s="274"/>
      <c r="Q232" s="273"/>
      <c r="R232" s="273"/>
      <c r="S232" s="121"/>
      <c r="T232" s="121"/>
      <c r="U232" s="121"/>
      <c r="V232" s="121"/>
      <c r="W232" s="121"/>
      <c r="X232" s="121"/>
      <c r="Y232" s="121"/>
      <c r="Z232" s="121"/>
    </row>
    <row r="233" spans="4:26" s="16" customFormat="1">
      <c r="D233" s="17"/>
      <c r="E233" s="17"/>
      <c r="F233" s="18"/>
      <c r="G233" s="18"/>
      <c r="H233" s="18"/>
      <c r="I233" s="17"/>
      <c r="J233" s="17"/>
      <c r="M233" s="272"/>
      <c r="N233" s="272"/>
      <c r="O233" s="273"/>
      <c r="P233" s="274"/>
      <c r="Q233" s="273"/>
      <c r="R233" s="273"/>
      <c r="S233" s="121"/>
      <c r="T233" s="121"/>
      <c r="U233" s="121"/>
      <c r="V233" s="121"/>
      <c r="W233" s="121"/>
      <c r="X233" s="121"/>
      <c r="Y233" s="121"/>
      <c r="Z233" s="121"/>
    </row>
    <row r="234" spans="4:26" s="16" customFormat="1">
      <c r="D234" s="17"/>
      <c r="E234" s="17"/>
      <c r="F234" s="18"/>
      <c r="G234" s="18"/>
      <c r="H234" s="18"/>
      <c r="I234" s="17"/>
      <c r="J234" s="17"/>
      <c r="M234" s="272"/>
      <c r="N234" s="272"/>
      <c r="O234" s="273"/>
      <c r="P234" s="274"/>
      <c r="Q234" s="273"/>
      <c r="R234" s="273"/>
      <c r="S234" s="121"/>
      <c r="T234" s="121"/>
      <c r="U234" s="121"/>
      <c r="V234" s="121"/>
      <c r="W234" s="121"/>
      <c r="X234" s="121"/>
      <c r="Y234" s="121"/>
      <c r="Z234" s="121"/>
    </row>
    <row r="235" spans="4:26" s="16" customFormat="1">
      <c r="D235" s="17"/>
      <c r="E235" s="17"/>
      <c r="F235" s="18"/>
      <c r="G235" s="18"/>
      <c r="H235" s="18"/>
      <c r="I235" s="17"/>
      <c r="J235" s="17"/>
      <c r="M235" s="272"/>
      <c r="N235" s="272"/>
      <c r="O235" s="273"/>
      <c r="P235" s="274"/>
      <c r="Q235" s="273"/>
      <c r="R235" s="273"/>
      <c r="S235" s="121"/>
      <c r="T235" s="121"/>
      <c r="U235" s="121"/>
      <c r="V235" s="121"/>
      <c r="W235" s="121"/>
      <c r="X235" s="121"/>
      <c r="Y235" s="121"/>
      <c r="Z235" s="121"/>
    </row>
    <row r="236" spans="4:26" s="16" customFormat="1">
      <c r="D236" s="17"/>
      <c r="E236" s="17"/>
      <c r="F236" s="18"/>
      <c r="G236" s="18"/>
      <c r="H236" s="18"/>
      <c r="I236" s="17"/>
      <c r="J236" s="17"/>
      <c r="M236" s="272"/>
      <c r="N236" s="272"/>
      <c r="O236" s="273"/>
      <c r="P236" s="274"/>
      <c r="Q236" s="273"/>
      <c r="R236" s="273"/>
      <c r="S236" s="121"/>
      <c r="T236" s="121"/>
      <c r="U236" s="121"/>
      <c r="V236" s="121"/>
      <c r="W236" s="121"/>
      <c r="X236" s="121"/>
      <c r="Y236" s="121"/>
      <c r="Z236" s="121"/>
    </row>
    <row r="237" spans="4:26" s="16" customFormat="1">
      <c r="D237" s="17"/>
      <c r="E237" s="17"/>
      <c r="F237" s="18"/>
      <c r="G237" s="18"/>
      <c r="H237" s="18"/>
      <c r="I237" s="17"/>
      <c r="J237" s="17"/>
      <c r="M237" s="272"/>
      <c r="N237" s="272"/>
      <c r="O237" s="273"/>
      <c r="P237" s="274"/>
      <c r="Q237" s="273"/>
      <c r="R237" s="273"/>
      <c r="S237" s="121"/>
      <c r="T237" s="121"/>
      <c r="U237" s="121"/>
      <c r="V237" s="121"/>
      <c r="W237" s="121"/>
      <c r="X237" s="121"/>
      <c r="Y237" s="121"/>
      <c r="Z237" s="121"/>
    </row>
    <row r="238" spans="4:26" s="16" customFormat="1">
      <c r="D238" s="17"/>
      <c r="E238" s="17"/>
      <c r="F238" s="18"/>
      <c r="G238" s="18"/>
      <c r="H238" s="18"/>
      <c r="I238" s="17"/>
      <c r="J238" s="17"/>
      <c r="M238" s="272"/>
      <c r="N238" s="272"/>
      <c r="O238" s="273"/>
      <c r="P238" s="274"/>
      <c r="Q238" s="273"/>
      <c r="R238" s="273"/>
      <c r="S238" s="121"/>
      <c r="T238" s="121"/>
      <c r="U238" s="121"/>
      <c r="V238" s="121"/>
      <c r="W238" s="121"/>
      <c r="X238" s="121"/>
      <c r="Y238" s="121"/>
      <c r="Z238" s="121"/>
    </row>
    <row r="239" spans="4:26" s="16" customFormat="1">
      <c r="D239" s="17"/>
      <c r="E239" s="17"/>
      <c r="F239" s="18"/>
      <c r="G239" s="18"/>
      <c r="H239" s="18"/>
      <c r="I239" s="17"/>
      <c r="J239" s="17"/>
      <c r="M239" s="272"/>
      <c r="N239" s="272"/>
      <c r="O239" s="273"/>
      <c r="P239" s="274"/>
      <c r="Q239" s="273"/>
      <c r="R239" s="273"/>
      <c r="S239" s="121"/>
      <c r="T239" s="121"/>
      <c r="U239" s="121"/>
      <c r="V239" s="121"/>
      <c r="W239" s="121"/>
      <c r="X239" s="121"/>
      <c r="Y239" s="121"/>
      <c r="Z239" s="121"/>
    </row>
    <row r="240" spans="4:26" s="16" customFormat="1">
      <c r="D240" s="17"/>
      <c r="E240" s="17"/>
      <c r="F240" s="18"/>
      <c r="G240" s="18"/>
      <c r="H240" s="18"/>
      <c r="I240" s="17"/>
      <c r="J240" s="17"/>
      <c r="M240" s="272"/>
      <c r="N240" s="272"/>
      <c r="O240" s="273"/>
      <c r="P240" s="274"/>
      <c r="Q240" s="273"/>
      <c r="R240" s="273"/>
      <c r="S240" s="121"/>
      <c r="T240" s="121"/>
      <c r="U240" s="121"/>
      <c r="V240" s="121"/>
      <c r="W240" s="121"/>
      <c r="X240" s="121"/>
      <c r="Y240" s="121"/>
      <c r="Z240" s="121"/>
    </row>
    <row r="241" spans="4:26" s="16" customFormat="1">
      <c r="D241" s="17"/>
      <c r="E241" s="17"/>
      <c r="F241" s="18"/>
      <c r="G241" s="18"/>
      <c r="H241" s="18"/>
      <c r="I241" s="17"/>
      <c r="J241" s="17"/>
      <c r="M241" s="272"/>
      <c r="N241" s="272"/>
      <c r="O241" s="273"/>
      <c r="P241" s="274"/>
      <c r="Q241" s="273"/>
      <c r="R241" s="273"/>
      <c r="S241" s="121"/>
      <c r="T241" s="121"/>
      <c r="U241" s="121"/>
      <c r="V241" s="121"/>
      <c r="W241" s="121"/>
      <c r="X241" s="121"/>
      <c r="Y241" s="121"/>
      <c r="Z241" s="121"/>
    </row>
    <row r="242" spans="4:26" s="16" customFormat="1">
      <c r="D242" s="17"/>
      <c r="E242" s="17"/>
      <c r="F242" s="18"/>
      <c r="G242" s="18"/>
      <c r="H242" s="18"/>
      <c r="I242" s="17"/>
      <c r="J242" s="17"/>
      <c r="M242" s="272"/>
      <c r="N242" s="272"/>
      <c r="O242" s="273"/>
      <c r="P242" s="274"/>
      <c r="Q242" s="273"/>
      <c r="R242" s="273"/>
      <c r="S242" s="121"/>
      <c r="T242" s="121"/>
      <c r="U242" s="121"/>
      <c r="V242" s="121"/>
      <c r="W242" s="121"/>
      <c r="X242" s="121"/>
      <c r="Y242" s="121"/>
      <c r="Z242" s="121"/>
    </row>
    <row r="243" spans="4:26" s="16" customFormat="1">
      <c r="D243" s="17"/>
      <c r="E243" s="17"/>
      <c r="F243" s="18"/>
      <c r="G243" s="18"/>
      <c r="H243" s="18"/>
      <c r="I243" s="17"/>
      <c r="J243" s="17"/>
      <c r="M243" s="272"/>
      <c r="N243" s="272"/>
      <c r="O243" s="273"/>
      <c r="P243" s="274"/>
      <c r="Q243" s="273"/>
      <c r="R243" s="273"/>
      <c r="S243" s="121"/>
      <c r="T243" s="121"/>
      <c r="U243" s="121"/>
      <c r="V243" s="121"/>
      <c r="W243" s="121"/>
      <c r="X243" s="121"/>
      <c r="Y243" s="121"/>
      <c r="Z243" s="121"/>
    </row>
    <row r="244" spans="4:26" s="16" customFormat="1">
      <c r="D244" s="17"/>
      <c r="E244" s="17"/>
      <c r="F244" s="18"/>
      <c r="G244" s="18"/>
      <c r="H244" s="18"/>
      <c r="I244" s="17"/>
      <c r="J244" s="17"/>
      <c r="M244" s="272"/>
      <c r="N244" s="272"/>
      <c r="O244" s="273"/>
      <c r="P244" s="274"/>
      <c r="Q244" s="273"/>
      <c r="R244" s="273"/>
      <c r="S244" s="121"/>
      <c r="T244" s="121"/>
      <c r="U244" s="121"/>
      <c r="V244" s="121"/>
      <c r="W244" s="121"/>
      <c r="X244" s="121"/>
      <c r="Y244" s="121"/>
      <c r="Z244" s="121"/>
    </row>
    <row r="245" spans="4:26" s="16" customFormat="1">
      <c r="D245" s="17"/>
      <c r="E245" s="17"/>
      <c r="F245" s="18"/>
      <c r="G245" s="18"/>
      <c r="H245" s="18"/>
      <c r="I245" s="17"/>
      <c r="J245" s="17"/>
      <c r="M245" s="272"/>
      <c r="N245" s="272"/>
      <c r="O245" s="273"/>
      <c r="P245" s="274"/>
      <c r="Q245" s="273"/>
      <c r="R245" s="273"/>
      <c r="S245" s="121"/>
      <c r="T245" s="121"/>
      <c r="U245" s="121"/>
      <c r="V245" s="121"/>
      <c r="W245" s="121"/>
      <c r="X245" s="121"/>
      <c r="Y245" s="121"/>
      <c r="Z245" s="121"/>
    </row>
    <row r="246" spans="4:26" s="16" customFormat="1">
      <c r="D246" s="17"/>
      <c r="E246" s="17"/>
      <c r="F246" s="18"/>
      <c r="G246" s="18"/>
      <c r="H246" s="18"/>
      <c r="I246" s="17"/>
      <c r="J246" s="17"/>
      <c r="M246" s="272"/>
      <c r="N246" s="272"/>
      <c r="O246" s="273"/>
      <c r="P246" s="274"/>
      <c r="Q246" s="273"/>
      <c r="R246" s="273"/>
      <c r="S246" s="121"/>
      <c r="T246" s="121"/>
      <c r="U246" s="121"/>
      <c r="V246" s="121"/>
      <c r="W246" s="121"/>
      <c r="X246" s="121"/>
      <c r="Y246" s="121"/>
      <c r="Z246" s="121"/>
    </row>
    <row r="247" spans="4:26" s="16" customFormat="1">
      <c r="D247" s="17"/>
      <c r="E247" s="17"/>
      <c r="F247" s="18"/>
      <c r="G247" s="18"/>
      <c r="H247" s="18"/>
      <c r="I247" s="17"/>
      <c r="J247" s="17"/>
      <c r="M247" s="272"/>
      <c r="N247" s="272"/>
      <c r="O247" s="273"/>
      <c r="P247" s="274"/>
      <c r="Q247" s="273"/>
      <c r="R247" s="273"/>
      <c r="S247" s="121"/>
      <c r="T247" s="121"/>
      <c r="U247" s="121"/>
      <c r="V247" s="121"/>
      <c r="W247" s="121"/>
      <c r="X247" s="121"/>
      <c r="Y247" s="121"/>
      <c r="Z247" s="121"/>
    </row>
    <row r="248" spans="4:26" s="16" customFormat="1">
      <c r="D248" s="17"/>
      <c r="E248" s="17"/>
      <c r="F248" s="18"/>
      <c r="G248" s="18"/>
      <c r="H248" s="18"/>
      <c r="I248" s="17"/>
      <c r="J248" s="17"/>
      <c r="M248" s="272"/>
      <c r="N248" s="272"/>
      <c r="O248" s="273"/>
      <c r="P248" s="274"/>
      <c r="Q248" s="273"/>
      <c r="R248" s="273"/>
      <c r="S248" s="121"/>
      <c r="T248" s="121"/>
      <c r="U248" s="121"/>
      <c r="V248" s="121"/>
      <c r="W248" s="121"/>
      <c r="X248" s="121"/>
      <c r="Y248" s="121"/>
      <c r="Z248" s="121"/>
    </row>
    <row r="249" spans="4:26" s="16" customFormat="1">
      <c r="D249" s="17"/>
      <c r="E249" s="17"/>
      <c r="F249" s="18"/>
      <c r="G249" s="18"/>
      <c r="H249" s="18"/>
      <c r="I249" s="17"/>
      <c r="J249" s="17"/>
      <c r="M249" s="272"/>
      <c r="N249" s="272"/>
      <c r="O249" s="273"/>
      <c r="P249" s="274"/>
      <c r="Q249" s="273"/>
      <c r="R249" s="273"/>
      <c r="S249" s="121"/>
      <c r="T249" s="121"/>
      <c r="U249" s="121"/>
      <c r="V249" s="121"/>
      <c r="W249" s="121"/>
      <c r="X249" s="121"/>
      <c r="Y249" s="121"/>
      <c r="Z249" s="121"/>
    </row>
    <row r="250" spans="4:26" s="16" customFormat="1">
      <c r="D250" s="17"/>
      <c r="E250" s="17"/>
      <c r="F250" s="18"/>
      <c r="G250" s="18"/>
      <c r="H250" s="18"/>
      <c r="I250" s="17"/>
      <c r="J250" s="17"/>
      <c r="M250" s="272"/>
      <c r="N250" s="272"/>
      <c r="O250" s="273"/>
      <c r="P250" s="274"/>
      <c r="Q250" s="273"/>
      <c r="R250" s="273"/>
      <c r="S250" s="121"/>
      <c r="T250" s="121"/>
      <c r="U250" s="121"/>
      <c r="V250" s="121"/>
      <c r="W250" s="121"/>
      <c r="X250" s="121"/>
      <c r="Y250" s="121"/>
      <c r="Z250" s="121"/>
    </row>
    <row r="251" spans="4:26" s="16" customFormat="1">
      <c r="D251" s="17"/>
      <c r="E251" s="17"/>
      <c r="F251" s="18"/>
      <c r="G251" s="18"/>
      <c r="H251" s="18"/>
      <c r="I251" s="17"/>
      <c r="J251" s="17"/>
      <c r="M251" s="272"/>
      <c r="N251" s="272"/>
      <c r="O251" s="273"/>
      <c r="P251" s="274"/>
      <c r="Q251" s="273"/>
      <c r="R251" s="273"/>
      <c r="S251" s="121"/>
      <c r="T251" s="121"/>
      <c r="U251" s="121"/>
      <c r="V251" s="121"/>
      <c r="W251" s="121"/>
      <c r="X251" s="121"/>
      <c r="Y251" s="121"/>
      <c r="Z251" s="121"/>
    </row>
    <row r="252" spans="4:26" s="16" customFormat="1">
      <c r="D252" s="17"/>
      <c r="E252" s="17"/>
      <c r="F252" s="18"/>
      <c r="G252" s="18"/>
      <c r="H252" s="18"/>
      <c r="I252" s="17"/>
      <c r="J252" s="17"/>
      <c r="M252" s="272"/>
      <c r="N252" s="272"/>
      <c r="O252" s="273"/>
      <c r="P252" s="274"/>
      <c r="Q252" s="273"/>
      <c r="R252" s="273"/>
      <c r="S252" s="121"/>
      <c r="T252" s="121"/>
      <c r="U252" s="121"/>
      <c r="V252" s="121"/>
      <c r="W252" s="121"/>
      <c r="X252" s="121"/>
      <c r="Y252" s="121"/>
      <c r="Z252" s="121"/>
    </row>
    <row r="253" spans="4:26" s="16" customFormat="1">
      <c r="D253" s="17"/>
      <c r="E253" s="17"/>
      <c r="F253" s="18"/>
      <c r="G253" s="18"/>
      <c r="H253" s="18"/>
      <c r="I253" s="17"/>
      <c r="J253" s="17"/>
      <c r="M253" s="272"/>
      <c r="N253" s="272"/>
      <c r="O253" s="273"/>
      <c r="P253" s="274"/>
      <c r="Q253" s="273"/>
      <c r="R253" s="273"/>
      <c r="S253" s="121"/>
      <c r="T253" s="121"/>
      <c r="U253" s="121"/>
      <c r="V253" s="121"/>
      <c r="W253" s="121"/>
      <c r="X253" s="121"/>
      <c r="Y253" s="121"/>
      <c r="Z253" s="121"/>
    </row>
    <row r="254" spans="4:26" s="16" customFormat="1">
      <c r="D254" s="17"/>
      <c r="E254" s="17"/>
      <c r="F254" s="18"/>
      <c r="G254" s="18"/>
      <c r="H254" s="18"/>
      <c r="I254" s="17"/>
      <c r="J254" s="17"/>
      <c r="M254" s="272"/>
      <c r="N254" s="272"/>
      <c r="O254" s="273"/>
      <c r="P254" s="274"/>
      <c r="Q254" s="273"/>
      <c r="R254" s="273"/>
      <c r="S254" s="121"/>
      <c r="T254" s="121"/>
      <c r="U254" s="121"/>
      <c r="V254" s="121"/>
      <c r="W254" s="121"/>
      <c r="X254" s="121"/>
      <c r="Y254" s="121"/>
      <c r="Z254" s="121"/>
    </row>
    <row r="255" spans="4:26" s="16" customFormat="1">
      <c r="D255" s="17"/>
      <c r="E255" s="17"/>
      <c r="F255" s="18"/>
      <c r="G255" s="18"/>
      <c r="H255" s="18"/>
      <c r="I255" s="17"/>
      <c r="J255" s="17"/>
      <c r="M255" s="272"/>
      <c r="N255" s="272"/>
      <c r="O255" s="273"/>
      <c r="P255" s="274"/>
      <c r="Q255" s="273"/>
      <c r="R255" s="273"/>
      <c r="S255" s="121"/>
      <c r="T255" s="121"/>
      <c r="U255" s="121"/>
      <c r="V255" s="121"/>
      <c r="W255" s="121"/>
      <c r="X255" s="121"/>
      <c r="Y255" s="121"/>
      <c r="Z255" s="121"/>
    </row>
    <row r="256" spans="4:26" s="16" customFormat="1">
      <c r="D256" s="17"/>
      <c r="E256" s="17"/>
      <c r="F256" s="18"/>
      <c r="G256" s="18"/>
      <c r="H256" s="18"/>
      <c r="I256" s="17"/>
      <c r="J256" s="17"/>
      <c r="M256" s="272"/>
      <c r="N256" s="272"/>
      <c r="O256" s="273"/>
      <c r="P256" s="274"/>
      <c r="Q256" s="273"/>
      <c r="R256" s="273"/>
      <c r="S256" s="121"/>
      <c r="T256" s="121"/>
      <c r="U256" s="121"/>
      <c r="V256" s="121"/>
      <c r="W256" s="121"/>
      <c r="X256" s="121"/>
      <c r="Y256" s="121"/>
      <c r="Z256" s="121"/>
    </row>
    <row r="257" spans="4:26" s="16" customFormat="1">
      <c r="D257" s="17"/>
      <c r="E257" s="17"/>
      <c r="F257" s="18"/>
      <c r="G257" s="18"/>
      <c r="H257" s="18"/>
      <c r="I257" s="17"/>
      <c r="J257" s="17"/>
      <c r="M257" s="272"/>
      <c r="N257" s="272"/>
      <c r="O257" s="273"/>
      <c r="P257" s="274"/>
      <c r="Q257" s="273"/>
      <c r="R257" s="273"/>
      <c r="S257" s="121"/>
      <c r="T257" s="121"/>
      <c r="U257" s="121"/>
      <c r="V257" s="121"/>
      <c r="W257" s="121"/>
      <c r="X257" s="121"/>
      <c r="Y257" s="121"/>
      <c r="Z257" s="121"/>
    </row>
    <row r="258" spans="4:26" s="16" customFormat="1">
      <c r="D258" s="17"/>
      <c r="E258" s="17"/>
      <c r="F258" s="18"/>
      <c r="G258" s="18"/>
      <c r="H258" s="18"/>
      <c r="I258" s="17"/>
      <c r="J258" s="17"/>
      <c r="M258" s="272"/>
      <c r="N258" s="272"/>
      <c r="O258" s="273"/>
      <c r="P258" s="274"/>
      <c r="Q258" s="273"/>
      <c r="R258" s="273"/>
      <c r="S258" s="121"/>
      <c r="T258" s="121"/>
      <c r="U258" s="121"/>
      <c r="V258" s="121"/>
      <c r="W258" s="121"/>
      <c r="X258" s="121"/>
      <c r="Y258" s="121"/>
      <c r="Z258" s="121"/>
    </row>
    <row r="259" spans="4:26" s="16" customFormat="1">
      <c r="D259" s="17"/>
      <c r="E259" s="17"/>
      <c r="F259" s="18"/>
      <c r="G259" s="18"/>
      <c r="H259" s="18"/>
      <c r="I259" s="17"/>
      <c r="J259" s="17"/>
      <c r="M259" s="272"/>
      <c r="N259" s="272"/>
      <c r="O259" s="273"/>
      <c r="P259" s="274"/>
      <c r="Q259" s="273"/>
      <c r="R259" s="273"/>
      <c r="S259" s="121"/>
      <c r="T259" s="121"/>
      <c r="U259" s="121"/>
      <c r="V259" s="121"/>
      <c r="W259" s="121"/>
      <c r="X259" s="121"/>
      <c r="Y259" s="121"/>
      <c r="Z259" s="121"/>
    </row>
    <row r="260" spans="4:26" s="16" customFormat="1">
      <c r="D260" s="17"/>
      <c r="E260" s="17"/>
      <c r="F260" s="18"/>
      <c r="G260" s="18"/>
      <c r="H260" s="18"/>
      <c r="I260" s="17"/>
      <c r="J260" s="17"/>
      <c r="M260" s="272"/>
      <c r="N260" s="272"/>
      <c r="O260" s="273"/>
      <c r="P260" s="274"/>
      <c r="Q260" s="273"/>
      <c r="R260" s="273"/>
      <c r="S260" s="121"/>
      <c r="T260" s="121"/>
      <c r="U260" s="121"/>
      <c r="V260" s="121"/>
      <c r="W260" s="121"/>
      <c r="X260" s="121"/>
      <c r="Y260" s="121"/>
      <c r="Z260" s="121"/>
    </row>
    <row r="261" spans="4:26" s="16" customFormat="1">
      <c r="D261" s="17"/>
      <c r="E261" s="17"/>
      <c r="F261" s="18"/>
      <c r="G261" s="18"/>
      <c r="H261" s="18"/>
      <c r="I261" s="17"/>
      <c r="J261" s="17"/>
      <c r="M261" s="272"/>
      <c r="N261" s="272"/>
      <c r="O261" s="273"/>
      <c r="P261" s="274"/>
      <c r="Q261" s="273"/>
      <c r="R261" s="273"/>
      <c r="S261" s="121"/>
      <c r="T261" s="121"/>
      <c r="U261" s="121"/>
      <c r="V261" s="121"/>
      <c r="W261" s="121"/>
      <c r="X261" s="121"/>
      <c r="Y261" s="121"/>
      <c r="Z261" s="121"/>
    </row>
    <row r="262" spans="4:26" s="16" customFormat="1">
      <c r="D262" s="17"/>
      <c r="E262" s="17"/>
      <c r="F262" s="18"/>
      <c r="G262" s="18"/>
      <c r="H262" s="18"/>
      <c r="I262" s="17"/>
      <c r="J262" s="17"/>
      <c r="M262" s="272"/>
      <c r="N262" s="272"/>
      <c r="O262" s="273"/>
      <c r="P262" s="274"/>
      <c r="Q262" s="273"/>
      <c r="R262" s="273"/>
      <c r="S262" s="121"/>
      <c r="T262" s="121"/>
      <c r="U262" s="121"/>
      <c r="V262" s="121"/>
      <c r="W262" s="121"/>
      <c r="X262" s="121"/>
      <c r="Y262" s="121"/>
      <c r="Z262" s="121"/>
    </row>
    <row r="263" spans="4:26" s="16" customFormat="1">
      <c r="D263" s="17"/>
      <c r="E263" s="17"/>
      <c r="F263" s="18"/>
      <c r="G263" s="18"/>
      <c r="H263" s="18"/>
      <c r="I263" s="17"/>
      <c r="J263" s="17"/>
      <c r="M263" s="272"/>
      <c r="N263" s="272"/>
      <c r="O263" s="273"/>
      <c r="P263" s="274"/>
      <c r="Q263" s="273"/>
      <c r="R263" s="273"/>
      <c r="S263" s="121"/>
      <c r="T263" s="121"/>
      <c r="U263" s="121"/>
      <c r="V263" s="121"/>
      <c r="W263" s="121"/>
      <c r="X263" s="121"/>
      <c r="Y263" s="121"/>
      <c r="Z263" s="121"/>
    </row>
    <row r="264" spans="4:26" s="16" customFormat="1">
      <c r="D264" s="17"/>
      <c r="E264" s="17"/>
      <c r="F264" s="18"/>
      <c r="G264" s="18"/>
      <c r="H264" s="18"/>
      <c r="I264" s="17"/>
      <c r="J264" s="17"/>
      <c r="M264" s="272"/>
      <c r="N264" s="272"/>
      <c r="O264" s="273"/>
      <c r="P264" s="274"/>
      <c r="Q264" s="273"/>
      <c r="R264" s="273"/>
      <c r="S264" s="121"/>
      <c r="T264" s="121"/>
      <c r="U264" s="121"/>
      <c r="V264" s="121"/>
      <c r="W264" s="121"/>
      <c r="X264" s="121"/>
      <c r="Y264" s="121"/>
      <c r="Z264" s="121"/>
    </row>
    <row r="265" spans="4:26" s="16" customFormat="1">
      <c r="D265" s="17"/>
      <c r="E265" s="17"/>
      <c r="F265" s="18"/>
      <c r="G265" s="18"/>
      <c r="H265" s="18"/>
      <c r="I265" s="17"/>
      <c r="J265" s="17"/>
      <c r="M265" s="272"/>
      <c r="N265" s="272"/>
      <c r="O265" s="273"/>
      <c r="P265" s="274"/>
      <c r="Q265" s="273"/>
      <c r="R265" s="273"/>
      <c r="S265" s="121"/>
      <c r="T265" s="121"/>
      <c r="U265" s="121"/>
      <c r="V265" s="121"/>
      <c r="W265" s="121"/>
      <c r="X265" s="121"/>
      <c r="Y265" s="121"/>
      <c r="Z265" s="121"/>
    </row>
    <row r="266" spans="4:26" s="16" customFormat="1">
      <c r="D266" s="17"/>
      <c r="E266" s="17"/>
      <c r="F266" s="18"/>
      <c r="G266" s="18"/>
      <c r="H266" s="18"/>
      <c r="I266" s="17"/>
      <c r="J266" s="17"/>
      <c r="M266" s="272"/>
      <c r="N266" s="272"/>
      <c r="O266" s="273"/>
      <c r="P266" s="274"/>
      <c r="Q266" s="273"/>
      <c r="R266" s="273"/>
      <c r="S266" s="121"/>
      <c r="T266" s="121"/>
      <c r="U266" s="121"/>
      <c r="V266" s="121"/>
      <c r="W266" s="121"/>
      <c r="X266" s="121"/>
      <c r="Y266" s="121"/>
      <c r="Z266" s="121"/>
    </row>
    <row r="267" spans="4:26" s="16" customFormat="1">
      <c r="D267" s="17"/>
      <c r="E267" s="17"/>
      <c r="F267" s="18"/>
      <c r="G267" s="18"/>
      <c r="H267" s="18"/>
      <c r="I267" s="17"/>
      <c r="J267" s="17"/>
      <c r="M267" s="272"/>
      <c r="N267" s="272"/>
      <c r="O267" s="273"/>
      <c r="P267" s="274"/>
      <c r="Q267" s="273"/>
      <c r="R267" s="273"/>
      <c r="S267" s="121"/>
      <c r="T267" s="121"/>
      <c r="U267" s="121"/>
      <c r="V267" s="121"/>
      <c r="W267" s="121"/>
      <c r="X267" s="121"/>
      <c r="Y267" s="121"/>
      <c r="Z267" s="121"/>
    </row>
    <row r="268" spans="4:26" s="16" customFormat="1">
      <c r="D268" s="17"/>
      <c r="E268" s="17"/>
      <c r="F268" s="18"/>
      <c r="G268" s="18"/>
      <c r="H268" s="18"/>
      <c r="I268" s="17"/>
      <c r="J268" s="17"/>
      <c r="M268" s="272"/>
      <c r="N268" s="272"/>
      <c r="O268" s="273"/>
      <c r="P268" s="274"/>
      <c r="Q268" s="273"/>
      <c r="R268" s="273"/>
      <c r="S268" s="121"/>
      <c r="T268" s="121"/>
      <c r="U268" s="121"/>
      <c r="V268" s="121"/>
      <c r="W268" s="121"/>
      <c r="X268" s="121"/>
      <c r="Y268" s="121"/>
      <c r="Z268" s="121"/>
    </row>
    <row r="269" spans="4:26" s="16" customFormat="1">
      <c r="D269" s="17"/>
      <c r="E269" s="17"/>
      <c r="F269" s="18"/>
      <c r="G269" s="18"/>
      <c r="H269" s="18"/>
      <c r="I269" s="17"/>
      <c r="J269" s="17"/>
      <c r="M269" s="272"/>
      <c r="N269" s="272"/>
      <c r="O269" s="273"/>
      <c r="P269" s="274"/>
      <c r="Q269" s="273"/>
      <c r="R269" s="273"/>
      <c r="S269" s="121"/>
      <c r="T269" s="121"/>
      <c r="U269" s="121"/>
      <c r="V269" s="121"/>
      <c r="W269" s="121"/>
      <c r="X269" s="121"/>
      <c r="Y269" s="121"/>
      <c r="Z269" s="121"/>
    </row>
    <row r="270" spans="4:26" s="16" customFormat="1">
      <c r="D270" s="17"/>
      <c r="E270" s="17"/>
      <c r="F270" s="18"/>
      <c r="G270" s="18"/>
      <c r="H270" s="18"/>
      <c r="I270" s="17"/>
      <c r="J270" s="17"/>
      <c r="M270" s="272"/>
      <c r="N270" s="272"/>
      <c r="O270" s="273"/>
      <c r="P270" s="274"/>
      <c r="Q270" s="273"/>
      <c r="R270" s="273"/>
      <c r="S270" s="121"/>
      <c r="T270" s="121"/>
      <c r="U270" s="121"/>
      <c r="V270" s="121"/>
      <c r="W270" s="121"/>
      <c r="X270" s="121"/>
      <c r="Y270" s="121"/>
      <c r="Z270" s="121"/>
    </row>
    <row r="271" spans="4:26" s="16" customFormat="1">
      <c r="D271" s="17"/>
      <c r="E271" s="17"/>
      <c r="F271" s="18"/>
      <c r="G271" s="18"/>
      <c r="H271" s="18"/>
      <c r="I271" s="17"/>
      <c r="J271" s="17"/>
      <c r="M271" s="272"/>
      <c r="N271" s="272"/>
      <c r="O271" s="273"/>
      <c r="P271" s="274"/>
      <c r="Q271" s="273"/>
      <c r="R271" s="273"/>
      <c r="S271" s="121"/>
      <c r="T271" s="121"/>
      <c r="U271" s="121"/>
      <c r="V271" s="121"/>
      <c r="W271" s="121"/>
      <c r="X271" s="121"/>
      <c r="Y271" s="121"/>
      <c r="Z271" s="121"/>
    </row>
    <row r="272" spans="4:26" s="16" customFormat="1">
      <c r="D272" s="17"/>
      <c r="E272" s="17"/>
      <c r="F272" s="18"/>
      <c r="G272" s="18"/>
      <c r="H272" s="18"/>
      <c r="I272" s="17"/>
      <c r="J272" s="17"/>
      <c r="M272" s="272"/>
      <c r="N272" s="272"/>
      <c r="O272" s="273"/>
      <c r="P272" s="274"/>
      <c r="Q272" s="273"/>
      <c r="R272" s="273"/>
      <c r="S272" s="121"/>
      <c r="T272" s="121"/>
      <c r="U272" s="121"/>
      <c r="V272" s="121"/>
      <c r="W272" s="121"/>
      <c r="X272" s="121"/>
      <c r="Y272" s="121"/>
      <c r="Z272" s="121"/>
    </row>
    <row r="273" spans="4:26" s="16" customFormat="1">
      <c r="D273" s="17"/>
      <c r="E273" s="17"/>
      <c r="F273" s="18"/>
      <c r="G273" s="18"/>
      <c r="H273" s="18"/>
      <c r="I273" s="17"/>
      <c r="J273" s="17"/>
      <c r="M273" s="272"/>
      <c r="N273" s="272"/>
      <c r="O273" s="273"/>
      <c r="P273" s="274"/>
      <c r="Q273" s="273"/>
      <c r="R273" s="273"/>
      <c r="S273" s="121"/>
      <c r="T273" s="121"/>
      <c r="U273" s="121"/>
      <c r="V273" s="121"/>
      <c r="W273" s="121"/>
      <c r="X273" s="121"/>
      <c r="Y273" s="121"/>
      <c r="Z273" s="121"/>
    </row>
    <row r="274" spans="4:26" s="16" customFormat="1">
      <c r="D274" s="17"/>
      <c r="E274" s="17"/>
      <c r="F274" s="18"/>
      <c r="G274" s="18"/>
      <c r="H274" s="18"/>
      <c r="I274" s="17"/>
      <c r="J274" s="17"/>
      <c r="M274" s="272"/>
      <c r="N274" s="272"/>
      <c r="O274" s="273"/>
      <c r="P274" s="274"/>
      <c r="Q274" s="273"/>
      <c r="R274" s="273"/>
      <c r="S274" s="121"/>
      <c r="T274" s="121"/>
      <c r="U274" s="121"/>
      <c r="V274" s="121"/>
      <c r="W274" s="121"/>
      <c r="X274" s="121"/>
      <c r="Y274" s="121"/>
      <c r="Z274" s="121"/>
    </row>
    <row r="275" spans="4:26" s="16" customFormat="1">
      <c r="D275" s="17"/>
      <c r="E275" s="17"/>
      <c r="F275" s="18"/>
      <c r="G275" s="18"/>
      <c r="H275" s="18"/>
      <c r="I275" s="17"/>
      <c r="J275" s="17"/>
      <c r="M275" s="272"/>
      <c r="N275" s="272"/>
      <c r="O275" s="273"/>
      <c r="P275" s="274"/>
      <c r="Q275" s="273"/>
      <c r="R275" s="273"/>
      <c r="S275" s="121"/>
      <c r="T275" s="121"/>
      <c r="U275" s="121"/>
      <c r="V275" s="121"/>
      <c r="W275" s="121"/>
      <c r="X275" s="121"/>
      <c r="Y275" s="121"/>
      <c r="Z275" s="121"/>
    </row>
    <row r="276" spans="4:26" s="16" customFormat="1">
      <c r="D276" s="17"/>
      <c r="E276" s="17"/>
      <c r="F276" s="18"/>
      <c r="G276" s="18"/>
      <c r="H276" s="18"/>
      <c r="I276" s="17"/>
      <c r="J276" s="17"/>
      <c r="M276" s="272"/>
      <c r="N276" s="272"/>
      <c r="O276" s="273"/>
      <c r="P276" s="274"/>
      <c r="Q276" s="273"/>
      <c r="R276" s="273"/>
      <c r="S276" s="121"/>
      <c r="T276" s="121"/>
      <c r="U276" s="121"/>
      <c r="V276" s="121"/>
      <c r="W276" s="121"/>
      <c r="X276" s="121"/>
      <c r="Y276" s="121"/>
      <c r="Z276" s="121"/>
    </row>
    <row r="277" spans="4:26" s="16" customFormat="1">
      <c r="D277" s="17"/>
      <c r="E277" s="17"/>
      <c r="F277" s="18"/>
      <c r="G277" s="18"/>
      <c r="H277" s="18"/>
      <c r="I277" s="17"/>
      <c r="J277" s="17"/>
      <c r="M277" s="272"/>
      <c r="N277" s="272"/>
      <c r="O277" s="273"/>
      <c r="P277" s="274"/>
      <c r="Q277" s="273"/>
      <c r="R277" s="273"/>
      <c r="S277" s="121"/>
      <c r="T277" s="121"/>
      <c r="U277" s="121"/>
      <c r="V277" s="121"/>
      <c r="W277" s="121"/>
      <c r="X277" s="121"/>
      <c r="Y277" s="121"/>
      <c r="Z277" s="121"/>
    </row>
    <row r="278" spans="4:26" s="16" customFormat="1">
      <c r="D278" s="17"/>
      <c r="E278" s="17"/>
      <c r="F278" s="18"/>
      <c r="G278" s="18"/>
      <c r="H278" s="18"/>
      <c r="I278" s="17"/>
      <c r="J278" s="17"/>
      <c r="M278" s="272"/>
      <c r="N278" s="272"/>
      <c r="O278" s="273"/>
      <c r="P278" s="274"/>
      <c r="Q278" s="273"/>
      <c r="R278" s="273"/>
      <c r="S278" s="121"/>
      <c r="T278" s="121"/>
      <c r="U278" s="121"/>
      <c r="V278" s="121"/>
      <c r="W278" s="121"/>
      <c r="X278" s="121"/>
      <c r="Y278" s="121"/>
      <c r="Z278" s="121"/>
    </row>
    <row r="279" spans="4:26" s="16" customFormat="1">
      <c r="D279" s="17"/>
      <c r="E279" s="17"/>
      <c r="F279" s="18"/>
      <c r="G279" s="18"/>
      <c r="H279" s="18"/>
      <c r="I279" s="17"/>
      <c r="J279" s="17"/>
      <c r="M279" s="272"/>
      <c r="N279" s="272"/>
      <c r="O279" s="273"/>
      <c r="P279" s="274"/>
      <c r="Q279" s="273"/>
      <c r="R279" s="273"/>
      <c r="S279" s="121"/>
      <c r="T279" s="121"/>
      <c r="U279" s="121"/>
      <c r="V279" s="121"/>
      <c r="W279" s="121"/>
      <c r="X279" s="121"/>
      <c r="Y279" s="121"/>
      <c r="Z279" s="121"/>
    </row>
    <row r="280" spans="4:26" s="16" customFormat="1">
      <c r="D280" s="17"/>
      <c r="E280" s="17"/>
      <c r="F280" s="18"/>
      <c r="G280" s="18"/>
      <c r="H280" s="18"/>
      <c r="I280" s="17"/>
      <c r="J280" s="17"/>
      <c r="M280" s="272"/>
      <c r="N280" s="272"/>
      <c r="O280" s="273"/>
      <c r="P280" s="274"/>
      <c r="Q280" s="273"/>
      <c r="R280" s="273"/>
      <c r="S280" s="121"/>
      <c r="T280" s="121"/>
      <c r="U280" s="121"/>
      <c r="V280" s="121"/>
      <c r="W280" s="121"/>
      <c r="X280" s="121"/>
      <c r="Y280" s="121"/>
      <c r="Z280" s="121"/>
    </row>
    <row r="281" spans="4:26" s="16" customFormat="1">
      <c r="D281" s="17"/>
      <c r="E281" s="17"/>
      <c r="F281" s="18"/>
      <c r="G281" s="18"/>
      <c r="H281" s="18"/>
      <c r="I281" s="17"/>
      <c r="J281" s="17"/>
      <c r="M281" s="272"/>
      <c r="N281" s="272"/>
      <c r="O281" s="273"/>
      <c r="P281" s="274"/>
      <c r="Q281" s="273"/>
      <c r="R281" s="273"/>
      <c r="S281" s="121"/>
      <c r="T281" s="121"/>
      <c r="U281" s="121"/>
      <c r="V281" s="121"/>
      <c r="W281" s="121"/>
      <c r="X281" s="121"/>
      <c r="Y281" s="121"/>
      <c r="Z281" s="121"/>
    </row>
    <row r="282" spans="4:26" s="16" customFormat="1">
      <c r="D282" s="17"/>
      <c r="E282" s="17"/>
      <c r="F282" s="18"/>
      <c r="G282" s="18"/>
      <c r="H282" s="18"/>
      <c r="I282" s="17"/>
      <c r="J282" s="17"/>
      <c r="M282" s="272"/>
      <c r="N282" s="272"/>
      <c r="O282" s="273"/>
      <c r="P282" s="274"/>
      <c r="Q282" s="273"/>
      <c r="R282" s="273"/>
      <c r="S282" s="121"/>
      <c r="T282" s="121"/>
      <c r="U282" s="121"/>
      <c r="V282" s="121"/>
      <c r="W282" s="121"/>
      <c r="X282" s="121"/>
      <c r="Y282" s="121"/>
      <c r="Z282" s="121"/>
    </row>
    <row r="283" spans="4:26" s="16" customFormat="1">
      <c r="D283" s="17"/>
      <c r="E283" s="17"/>
      <c r="F283" s="18"/>
      <c r="G283" s="18"/>
      <c r="H283" s="18"/>
      <c r="I283" s="17"/>
      <c r="J283" s="17"/>
      <c r="M283" s="272"/>
      <c r="N283" s="272"/>
      <c r="O283" s="273"/>
      <c r="P283" s="274"/>
      <c r="Q283" s="273"/>
      <c r="R283" s="273"/>
      <c r="S283" s="121"/>
      <c r="T283" s="121"/>
      <c r="U283" s="121"/>
      <c r="V283" s="121"/>
      <c r="W283" s="121"/>
      <c r="X283" s="121"/>
      <c r="Y283" s="121"/>
      <c r="Z283" s="121"/>
    </row>
    <row r="284" spans="4:26" s="16" customFormat="1">
      <c r="D284" s="17"/>
      <c r="E284" s="17"/>
      <c r="F284" s="18"/>
      <c r="G284" s="18"/>
      <c r="H284" s="18"/>
      <c r="I284" s="17"/>
      <c r="J284" s="17"/>
      <c r="M284" s="272"/>
      <c r="N284" s="272"/>
      <c r="O284" s="273"/>
      <c r="P284" s="274"/>
      <c r="Q284" s="273"/>
      <c r="R284" s="273"/>
      <c r="S284" s="121"/>
      <c r="T284" s="121"/>
      <c r="U284" s="121"/>
      <c r="V284" s="121"/>
      <c r="W284" s="121"/>
      <c r="X284" s="121"/>
      <c r="Y284" s="121"/>
      <c r="Z284" s="121"/>
    </row>
    <row r="285" spans="4:26" s="16" customFormat="1">
      <c r="D285" s="17"/>
      <c r="E285" s="17"/>
      <c r="F285" s="18"/>
      <c r="G285" s="18"/>
      <c r="H285" s="18"/>
      <c r="I285" s="17"/>
      <c r="J285" s="17"/>
      <c r="M285" s="272"/>
      <c r="N285" s="272"/>
      <c r="O285" s="273"/>
      <c r="P285" s="274"/>
      <c r="Q285" s="273"/>
      <c r="R285" s="273"/>
      <c r="S285" s="121"/>
      <c r="T285" s="121"/>
      <c r="U285" s="121"/>
      <c r="V285" s="121"/>
      <c r="W285" s="121"/>
      <c r="X285" s="121"/>
      <c r="Y285" s="121"/>
      <c r="Z285" s="121"/>
    </row>
    <row r="286" spans="4:26" s="16" customFormat="1">
      <c r="D286" s="17"/>
      <c r="E286" s="17"/>
      <c r="F286" s="18"/>
      <c r="G286" s="18"/>
      <c r="H286" s="18"/>
      <c r="I286" s="17"/>
      <c r="J286" s="17"/>
      <c r="M286" s="272"/>
      <c r="N286" s="272"/>
      <c r="O286" s="273"/>
      <c r="P286" s="274"/>
      <c r="Q286" s="273"/>
      <c r="R286" s="273"/>
      <c r="S286" s="121"/>
      <c r="T286" s="121"/>
      <c r="U286" s="121"/>
      <c r="V286" s="121"/>
      <c r="W286" s="121"/>
      <c r="X286" s="121"/>
      <c r="Y286" s="121"/>
      <c r="Z286" s="121"/>
    </row>
    <row r="287" spans="4:26" s="16" customFormat="1">
      <c r="D287" s="17"/>
      <c r="E287" s="17"/>
      <c r="F287" s="18"/>
      <c r="G287" s="18"/>
      <c r="H287" s="18"/>
      <c r="I287" s="17"/>
      <c r="J287" s="17"/>
      <c r="M287" s="272"/>
      <c r="N287" s="272"/>
      <c r="O287" s="273"/>
      <c r="P287" s="274"/>
      <c r="Q287" s="273"/>
      <c r="R287" s="273"/>
      <c r="S287" s="121"/>
      <c r="T287" s="121"/>
      <c r="U287" s="121"/>
      <c r="V287" s="121"/>
      <c r="W287" s="121"/>
      <c r="X287" s="121"/>
      <c r="Y287" s="121"/>
      <c r="Z287" s="121"/>
    </row>
    <row r="288" spans="4:26" s="16" customFormat="1">
      <c r="D288" s="17"/>
      <c r="E288" s="17"/>
      <c r="F288" s="18"/>
      <c r="G288" s="18"/>
      <c r="H288" s="18"/>
      <c r="I288" s="17"/>
      <c r="J288" s="17"/>
      <c r="M288" s="272"/>
      <c r="N288" s="272"/>
      <c r="O288" s="273"/>
      <c r="P288" s="274"/>
      <c r="Q288" s="273"/>
      <c r="R288" s="273"/>
      <c r="S288" s="121"/>
      <c r="T288" s="121"/>
      <c r="U288" s="121"/>
      <c r="V288" s="121"/>
      <c r="W288" s="121"/>
      <c r="X288" s="121"/>
      <c r="Y288" s="121"/>
      <c r="Z288" s="121"/>
    </row>
    <row r="289" spans="4:26" s="16" customFormat="1">
      <c r="D289" s="17"/>
      <c r="E289" s="17"/>
      <c r="F289" s="18"/>
      <c r="G289" s="18"/>
      <c r="H289" s="18"/>
      <c r="I289" s="17"/>
      <c r="J289" s="17"/>
      <c r="M289" s="272"/>
      <c r="N289" s="272"/>
      <c r="O289" s="273"/>
      <c r="P289" s="274"/>
      <c r="Q289" s="273"/>
      <c r="R289" s="273"/>
      <c r="S289" s="121"/>
      <c r="T289" s="121"/>
      <c r="U289" s="121"/>
      <c r="V289" s="121"/>
      <c r="W289" s="121"/>
      <c r="X289" s="121"/>
      <c r="Y289" s="121"/>
      <c r="Z289" s="121"/>
    </row>
    <row r="290" spans="4:26" s="16" customFormat="1">
      <c r="D290" s="17"/>
      <c r="E290" s="17"/>
      <c r="F290" s="18"/>
      <c r="G290" s="18"/>
      <c r="H290" s="18"/>
      <c r="I290" s="17"/>
      <c r="J290" s="17"/>
      <c r="M290" s="272"/>
      <c r="N290" s="272"/>
      <c r="O290" s="273"/>
      <c r="P290" s="274"/>
      <c r="Q290" s="273"/>
      <c r="R290" s="273"/>
      <c r="S290" s="121"/>
      <c r="T290" s="121"/>
      <c r="U290" s="121"/>
      <c r="V290" s="121"/>
      <c r="W290" s="121"/>
      <c r="X290" s="121"/>
      <c r="Y290" s="121"/>
      <c r="Z290" s="121"/>
    </row>
    <row r="291" spans="4:26" s="16" customFormat="1">
      <c r="D291" s="17"/>
      <c r="E291" s="17"/>
      <c r="F291" s="18"/>
      <c r="G291" s="18"/>
      <c r="H291" s="18"/>
      <c r="I291" s="17"/>
      <c r="J291" s="17"/>
      <c r="M291" s="272"/>
      <c r="N291" s="272"/>
      <c r="O291" s="273"/>
      <c r="P291" s="274"/>
      <c r="Q291" s="273"/>
      <c r="R291" s="273"/>
      <c r="S291" s="121"/>
      <c r="T291" s="121"/>
      <c r="U291" s="121"/>
      <c r="V291" s="121"/>
      <c r="W291" s="121"/>
      <c r="X291" s="121"/>
      <c r="Y291" s="121"/>
      <c r="Z291" s="121"/>
    </row>
    <row r="292" spans="4:26" s="16" customFormat="1">
      <c r="D292" s="17"/>
      <c r="E292" s="17"/>
      <c r="F292" s="18"/>
      <c r="G292" s="18"/>
      <c r="H292" s="18"/>
      <c r="I292" s="17"/>
      <c r="J292" s="17"/>
      <c r="M292" s="272"/>
      <c r="N292" s="272"/>
      <c r="O292" s="273"/>
      <c r="P292" s="274"/>
      <c r="Q292" s="273"/>
      <c r="R292" s="273"/>
      <c r="S292" s="121"/>
      <c r="T292" s="121"/>
      <c r="U292" s="121"/>
      <c r="V292" s="121"/>
      <c r="W292" s="121"/>
      <c r="X292" s="121"/>
      <c r="Y292" s="121"/>
      <c r="Z292" s="121"/>
    </row>
    <row r="293" spans="4:26" s="16" customFormat="1">
      <c r="D293" s="17"/>
      <c r="E293" s="17"/>
      <c r="F293" s="18"/>
      <c r="G293" s="18"/>
      <c r="H293" s="18"/>
      <c r="I293" s="17"/>
      <c r="J293" s="17"/>
      <c r="M293" s="272"/>
      <c r="N293" s="272"/>
      <c r="O293" s="273"/>
      <c r="P293" s="274"/>
      <c r="Q293" s="273"/>
      <c r="R293" s="273"/>
      <c r="S293" s="121"/>
      <c r="T293" s="121"/>
      <c r="U293" s="121"/>
      <c r="V293" s="121"/>
      <c r="W293" s="121"/>
      <c r="X293" s="121"/>
      <c r="Y293" s="121"/>
      <c r="Z293" s="121"/>
    </row>
    <row r="294" spans="4:26" s="16" customFormat="1">
      <c r="D294" s="17"/>
      <c r="E294" s="17"/>
      <c r="F294" s="18"/>
      <c r="G294" s="18"/>
      <c r="H294" s="18"/>
      <c r="I294" s="17"/>
      <c r="J294" s="17"/>
      <c r="M294" s="272"/>
      <c r="N294" s="272"/>
      <c r="O294" s="273"/>
      <c r="P294" s="274"/>
      <c r="Q294" s="273"/>
      <c r="R294" s="273"/>
      <c r="S294" s="121"/>
      <c r="T294" s="121"/>
      <c r="U294" s="121"/>
      <c r="V294" s="121"/>
      <c r="W294" s="121"/>
      <c r="X294" s="121"/>
      <c r="Y294" s="121"/>
      <c r="Z294" s="121"/>
    </row>
    <row r="295" spans="4:26" s="16" customFormat="1">
      <c r="D295" s="17"/>
      <c r="E295" s="17"/>
      <c r="F295" s="18"/>
      <c r="G295" s="18"/>
      <c r="H295" s="18"/>
      <c r="I295" s="17"/>
      <c r="J295" s="17"/>
      <c r="M295" s="272"/>
      <c r="N295" s="272"/>
      <c r="O295" s="273"/>
      <c r="P295" s="274"/>
      <c r="Q295" s="273"/>
      <c r="R295" s="273"/>
      <c r="S295" s="121"/>
      <c r="T295" s="121"/>
      <c r="U295" s="121"/>
      <c r="V295" s="121"/>
      <c r="W295" s="121"/>
      <c r="X295" s="121"/>
      <c r="Y295" s="121"/>
      <c r="Z295" s="121"/>
    </row>
    <row r="296" spans="4:26" s="16" customFormat="1">
      <c r="D296" s="17"/>
      <c r="E296" s="17"/>
      <c r="F296" s="18"/>
      <c r="G296" s="18"/>
      <c r="H296" s="18"/>
      <c r="I296" s="17"/>
      <c r="J296" s="17"/>
      <c r="M296" s="272"/>
      <c r="N296" s="272"/>
      <c r="O296" s="273"/>
      <c r="P296" s="274"/>
      <c r="Q296" s="273"/>
      <c r="R296" s="273"/>
      <c r="S296" s="121"/>
      <c r="T296" s="121"/>
      <c r="U296" s="121"/>
      <c r="V296" s="121"/>
      <c r="W296" s="121"/>
      <c r="X296" s="121"/>
      <c r="Y296" s="121"/>
      <c r="Z296" s="121"/>
    </row>
    <row r="297" spans="4:26" s="16" customFormat="1">
      <c r="D297" s="17"/>
      <c r="E297" s="17"/>
      <c r="F297" s="18"/>
      <c r="G297" s="18"/>
      <c r="H297" s="18"/>
      <c r="I297" s="17"/>
      <c r="J297" s="17"/>
      <c r="M297" s="272"/>
      <c r="N297" s="272"/>
      <c r="O297" s="273"/>
      <c r="P297" s="274"/>
      <c r="Q297" s="273"/>
      <c r="R297" s="273"/>
      <c r="S297" s="121"/>
      <c r="T297" s="121"/>
      <c r="U297" s="121"/>
      <c r="V297" s="121"/>
      <c r="W297" s="121"/>
      <c r="X297" s="121"/>
      <c r="Y297" s="121"/>
      <c r="Z297" s="121"/>
    </row>
    <row r="298" spans="4:26" s="16" customFormat="1">
      <c r="D298" s="17"/>
      <c r="E298" s="17"/>
      <c r="F298" s="18"/>
      <c r="G298" s="18"/>
      <c r="H298" s="18"/>
      <c r="I298" s="17"/>
      <c r="J298" s="17"/>
      <c r="M298" s="272"/>
      <c r="N298" s="272"/>
      <c r="O298" s="273"/>
      <c r="P298" s="274"/>
      <c r="Q298" s="273"/>
      <c r="R298" s="273"/>
      <c r="S298" s="121"/>
      <c r="T298" s="121"/>
      <c r="U298" s="121"/>
      <c r="V298" s="121"/>
      <c r="W298" s="121"/>
      <c r="X298" s="121"/>
      <c r="Y298" s="121"/>
      <c r="Z298" s="121"/>
    </row>
    <row r="299" spans="4:26" s="16" customFormat="1">
      <c r="D299" s="17"/>
      <c r="E299" s="17"/>
      <c r="F299" s="18"/>
      <c r="G299" s="18"/>
      <c r="H299" s="18"/>
      <c r="I299" s="17"/>
      <c r="J299" s="17"/>
      <c r="M299" s="272"/>
      <c r="N299" s="272"/>
      <c r="O299" s="273"/>
      <c r="P299" s="274"/>
      <c r="Q299" s="273"/>
      <c r="R299" s="273"/>
      <c r="S299" s="121"/>
      <c r="T299" s="121"/>
      <c r="U299" s="121"/>
      <c r="V299" s="121"/>
      <c r="W299" s="121"/>
      <c r="X299" s="121"/>
      <c r="Y299" s="121"/>
      <c r="Z299" s="121"/>
    </row>
    <row r="300" spans="4:26" s="16" customFormat="1">
      <c r="D300" s="17"/>
      <c r="E300" s="17"/>
      <c r="F300" s="18"/>
      <c r="G300" s="18"/>
      <c r="H300" s="18"/>
      <c r="I300" s="17"/>
      <c r="J300" s="17"/>
      <c r="M300" s="272"/>
      <c r="N300" s="272"/>
      <c r="O300" s="273"/>
      <c r="P300" s="274"/>
      <c r="Q300" s="273"/>
      <c r="R300" s="273"/>
      <c r="S300" s="121"/>
      <c r="T300" s="121"/>
      <c r="U300" s="121"/>
      <c r="V300" s="121"/>
      <c r="W300" s="121"/>
      <c r="X300" s="121"/>
      <c r="Y300" s="121"/>
      <c r="Z300" s="121"/>
    </row>
    <row r="301" spans="4:26" s="16" customFormat="1">
      <c r="D301" s="17"/>
      <c r="E301" s="17"/>
      <c r="F301" s="18"/>
      <c r="G301" s="18"/>
      <c r="H301" s="18"/>
      <c r="I301" s="17"/>
      <c r="J301" s="17"/>
      <c r="M301" s="272"/>
      <c r="N301" s="272"/>
      <c r="O301" s="273"/>
      <c r="P301" s="274"/>
      <c r="Q301" s="273"/>
      <c r="R301" s="273"/>
      <c r="S301" s="121"/>
      <c r="T301" s="121"/>
      <c r="U301" s="121"/>
      <c r="V301" s="121"/>
      <c r="W301" s="121"/>
      <c r="X301" s="121"/>
      <c r="Y301" s="121"/>
      <c r="Z301" s="121"/>
    </row>
    <row r="302" spans="4:26" s="16" customFormat="1">
      <c r="D302" s="17"/>
      <c r="E302" s="17"/>
      <c r="F302" s="18"/>
      <c r="G302" s="18"/>
      <c r="H302" s="18"/>
      <c r="I302" s="17"/>
      <c r="J302" s="17"/>
      <c r="M302" s="272"/>
      <c r="N302" s="272"/>
      <c r="O302" s="273"/>
      <c r="P302" s="274"/>
      <c r="Q302" s="273"/>
      <c r="R302" s="273"/>
      <c r="S302" s="121"/>
      <c r="T302" s="121"/>
      <c r="U302" s="121"/>
      <c r="V302" s="121"/>
      <c r="W302" s="121"/>
      <c r="X302" s="121"/>
      <c r="Y302" s="121"/>
      <c r="Z302" s="121"/>
    </row>
    <row r="303" spans="4:26" s="16" customFormat="1">
      <c r="D303" s="17"/>
      <c r="E303" s="17"/>
      <c r="F303" s="18"/>
      <c r="G303" s="18"/>
      <c r="H303" s="18"/>
      <c r="I303" s="17"/>
      <c r="J303" s="17"/>
      <c r="M303" s="272"/>
      <c r="N303" s="272"/>
      <c r="O303" s="273"/>
      <c r="P303" s="274"/>
      <c r="Q303" s="273"/>
      <c r="R303" s="273"/>
      <c r="S303" s="121"/>
      <c r="T303" s="121"/>
      <c r="U303" s="121"/>
      <c r="V303" s="121"/>
      <c r="W303" s="121"/>
      <c r="X303" s="121"/>
      <c r="Y303" s="121"/>
      <c r="Z303" s="121"/>
    </row>
    <row r="304" spans="4:26" s="16" customFormat="1">
      <c r="D304" s="17"/>
      <c r="E304" s="17"/>
      <c r="F304" s="18"/>
      <c r="G304" s="18"/>
      <c r="H304" s="18"/>
      <c r="I304" s="17"/>
      <c r="J304" s="17"/>
      <c r="M304" s="272"/>
      <c r="N304" s="272"/>
      <c r="O304" s="273"/>
      <c r="P304" s="274"/>
      <c r="Q304" s="273"/>
      <c r="R304" s="273"/>
      <c r="S304" s="121"/>
      <c r="T304" s="121"/>
      <c r="U304" s="121"/>
      <c r="V304" s="121"/>
      <c r="W304" s="121"/>
      <c r="X304" s="121"/>
      <c r="Y304" s="121"/>
      <c r="Z304" s="121"/>
    </row>
    <row r="305" spans="4:26" s="16" customFormat="1">
      <c r="D305" s="17"/>
      <c r="E305" s="17"/>
      <c r="F305" s="18"/>
      <c r="G305" s="18"/>
      <c r="H305" s="18"/>
      <c r="I305" s="17"/>
      <c r="J305" s="17"/>
      <c r="M305" s="272"/>
      <c r="N305" s="272"/>
      <c r="O305" s="273"/>
      <c r="P305" s="274"/>
      <c r="Q305" s="273"/>
      <c r="R305" s="273"/>
      <c r="S305" s="121"/>
      <c r="T305" s="121"/>
      <c r="U305" s="121"/>
      <c r="V305" s="121"/>
      <c r="W305" s="121"/>
      <c r="X305" s="121"/>
      <c r="Y305" s="121"/>
      <c r="Z305" s="121"/>
    </row>
    <row r="306" spans="4:26" s="16" customFormat="1">
      <c r="D306" s="17"/>
      <c r="E306" s="17"/>
      <c r="F306" s="18"/>
      <c r="G306" s="18"/>
      <c r="H306" s="18"/>
      <c r="I306" s="17"/>
      <c r="J306" s="17"/>
      <c r="M306" s="272"/>
      <c r="N306" s="272"/>
      <c r="O306" s="273"/>
      <c r="P306" s="274"/>
      <c r="Q306" s="273"/>
      <c r="R306" s="273"/>
      <c r="S306" s="121"/>
      <c r="T306" s="121"/>
      <c r="U306" s="121"/>
      <c r="V306" s="121"/>
      <c r="W306" s="121"/>
      <c r="X306" s="121"/>
      <c r="Y306" s="121"/>
      <c r="Z306" s="121"/>
    </row>
    <row r="307" spans="4:26" s="16" customFormat="1">
      <c r="D307" s="17"/>
      <c r="E307" s="17"/>
      <c r="F307" s="18"/>
      <c r="G307" s="18"/>
      <c r="H307" s="18"/>
      <c r="I307" s="17"/>
      <c r="J307" s="17"/>
      <c r="M307" s="272"/>
      <c r="N307" s="272"/>
      <c r="O307" s="273"/>
      <c r="P307" s="274"/>
      <c r="Q307" s="273"/>
      <c r="R307" s="273"/>
      <c r="S307" s="121"/>
      <c r="T307" s="121"/>
      <c r="U307" s="121"/>
      <c r="V307" s="121"/>
      <c r="W307" s="121"/>
      <c r="X307" s="121"/>
      <c r="Y307" s="121"/>
      <c r="Z307" s="121"/>
    </row>
    <row r="308" spans="4:26" s="16" customFormat="1">
      <c r="D308" s="17"/>
      <c r="E308" s="17"/>
      <c r="F308" s="18"/>
      <c r="G308" s="18"/>
      <c r="H308" s="18"/>
      <c r="I308" s="17"/>
      <c r="J308" s="17"/>
      <c r="M308" s="272"/>
      <c r="N308" s="272"/>
      <c r="O308" s="273"/>
      <c r="P308" s="274"/>
      <c r="Q308" s="273"/>
      <c r="R308" s="273"/>
      <c r="S308" s="121"/>
      <c r="T308" s="121"/>
      <c r="U308" s="121"/>
      <c r="V308" s="121"/>
      <c r="W308" s="121"/>
      <c r="X308" s="121"/>
      <c r="Y308" s="121"/>
      <c r="Z308" s="121"/>
    </row>
    <row r="309" spans="4:26" s="16" customFormat="1">
      <c r="D309" s="17"/>
      <c r="E309" s="17"/>
      <c r="F309" s="18"/>
      <c r="G309" s="18"/>
      <c r="H309" s="18"/>
      <c r="I309" s="17"/>
      <c r="J309" s="17"/>
      <c r="M309" s="272"/>
      <c r="N309" s="272"/>
      <c r="O309" s="273"/>
      <c r="P309" s="274"/>
      <c r="Q309" s="273"/>
      <c r="R309" s="273"/>
      <c r="S309" s="121"/>
      <c r="T309" s="121"/>
      <c r="U309" s="121"/>
      <c r="V309" s="121"/>
      <c r="W309" s="121"/>
      <c r="X309" s="121"/>
      <c r="Y309" s="121"/>
      <c r="Z309" s="121"/>
    </row>
    <row r="310" spans="4:26" s="16" customFormat="1">
      <c r="D310" s="17"/>
      <c r="E310" s="17"/>
      <c r="F310" s="18"/>
      <c r="G310" s="18"/>
      <c r="H310" s="18"/>
      <c r="I310" s="17"/>
      <c r="J310" s="17"/>
      <c r="M310" s="272"/>
      <c r="N310" s="272"/>
      <c r="O310" s="273"/>
      <c r="P310" s="274"/>
      <c r="Q310" s="273"/>
      <c r="R310" s="273"/>
      <c r="S310" s="121"/>
      <c r="T310" s="121"/>
      <c r="U310" s="121"/>
      <c r="V310" s="121"/>
      <c r="W310" s="121"/>
      <c r="X310" s="121"/>
      <c r="Y310" s="121"/>
      <c r="Z310" s="121"/>
    </row>
    <row r="311" spans="4:26" s="16" customFormat="1">
      <c r="D311" s="17"/>
      <c r="E311" s="17"/>
      <c r="F311" s="18"/>
      <c r="G311" s="18"/>
      <c r="H311" s="18"/>
      <c r="I311" s="17"/>
      <c r="J311" s="17"/>
      <c r="M311" s="272"/>
      <c r="N311" s="272"/>
      <c r="O311" s="273"/>
      <c r="P311" s="274"/>
      <c r="Q311" s="273"/>
      <c r="R311" s="273"/>
      <c r="S311" s="121"/>
      <c r="T311" s="121"/>
      <c r="U311" s="121"/>
      <c r="V311" s="121"/>
      <c r="W311" s="121"/>
      <c r="X311" s="121"/>
      <c r="Y311" s="121"/>
      <c r="Z311" s="121"/>
    </row>
    <row r="312" spans="4:26" s="16" customFormat="1">
      <c r="D312" s="17"/>
      <c r="E312" s="17"/>
      <c r="F312" s="18"/>
      <c r="G312" s="18"/>
      <c r="H312" s="18"/>
      <c r="I312" s="17"/>
      <c r="J312" s="17"/>
      <c r="M312" s="272"/>
      <c r="N312" s="272"/>
      <c r="O312" s="273"/>
      <c r="P312" s="274"/>
      <c r="Q312" s="273"/>
      <c r="R312" s="273"/>
      <c r="S312" s="121"/>
      <c r="T312" s="121"/>
      <c r="U312" s="121"/>
      <c r="V312" s="121"/>
      <c r="W312" s="121"/>
      <c r="X312" s="121"/>
      <c r="Y312" s="121"/>
      <c r="Z312" s="121"/>
    </row>
    <row r="313" spans="4:26" s="16" customFormat="1">
      <c r="D313" s="17"/>
      <c r="E313" s="17"/>
      <c r="F313" s="18"/>
      <c r="G313" s="18"/>
      <c r="H313" s="18"/>
      <c r="I313" s="17"/>
      <c r="J313" s="17"/>
      <c r="M313" s="272"/>
      <c r="N313" s="272"/>
      <c r="O313" s="273"/>
      <c r="P313" s="274"/>
      <c r="Q313" s="273"/>
      <c r="R313" s="273"/>
      <c r="S313" s="121"/>
      <c r="T313" s="121"/>
      <c r="U313" s="121"/>
      <c r="V313" s="121"/>
      <c r="W313" s="121"/>
      <c r="X313" s="121"/>
      <c r="Y313" s="121"/>
      <c r="Z313" s="121"/>
    </row>
    <row r="314" spans="4:26" s="16" customFormat="1">
      <c r="D314" s="17"/>
      <c r="E314" s="17"/>
      <c r="F314" s="18"/>
      <c r="G314" s="18"/>
      <c r="H314" s="18"/>
      <c r="I314" s="17"/>
      <c r="J314" s="17"/>
      <c r="M314" s="272"/>
      <c r="N314" s="272"/>
      <c r="O314" s="273"/>
      <c r="P314" s="274"/>
      <c r="Q314" s="273"/>
      <c r="R314" s="273"/>
      <c r="S314" s="121"/>
      <c r="T314" s="121"/>
      <c r="U314" s="121"/>
      <c r="V314" s="121"/>
      <c r="W314" s="121"/>
      <c r="X314" s="121"/>
      <c r="Y314" s="121"/>
      <c r="Z314" s="121"/>
    </row>
    <row r="315" spans="4:26" s="16" customFormat="1">
      <c r="D315" s="17"/>
      <c r="E315" s="17"/>
      <c r="F315" s="18"/>
      <c r="G315" s="18"/>
      <c r="H315" s="18"/>
      <c r="I315" s="17"/>
      <c r="J315" s="17"/>
      <c r="M315" s="272"/>
      <c r="N315" s="272"/>
      <c r="O315" s="273"/>
      <c r="P315" s="274"/>
      <c r="Q315" s="273"/>
      <c r="R315" s="273"/>
      <c r="S315" s="121"/>
      <c r="T315" s="121"/>
      <c r="U315" s="121"/>
      <c r="V315" s="121"/>
      <c r="W315" s="121"/>
      <c r="X315" s="121"/>
      <c r="Y315" s="121"/>
      <c r="Z315" s="121"/>
    </row>
    <row r="316" spans="4:26" s="16" customFormat="1">
      <c r="D316" s="17"/>
      <c r="E316" s="17"/>
      <c r="F316" s="18"/>
      <c r="G316" s="18"/>
      <c r="H316" s="18"/>
      <c r="I316" s="17"/>
      <c r="J316" s="17"/>
      <c r="M316" s="272"/>
      <c r="N316" s="272"/>
      <c r="O316" s="273"/>
      <c r="P316" s="274"/>
      <c r="Q316" s="273"/>
      <c r="R316" s="273"/>
      <c r="S316" s="121"/>
      <c r="T316" s="121"/>
      <c r="U316" s="121"/>
      <c r="V316" s="121"/>
      <c r="W316" s="121"/>
      <c r="X316" s="121"/>
      <c r="Y316" s="121"/>
      <c r="Z316" s="121"/>
    </row>
    <row r="317" spans="4:26" s="16" customFormat="1">
      <c r="D317" s="17"/>
      <c r="E317" s="17"/>
      <c r="F317" s="18"/>
      <c r="G317" s="18"/>
      <c r="H317" s="18"/>
      <c r="I317" s="17"/>
      <c r="J317" s="17"/>
      <c r="M317" s="272"/>
      <c r="N317" s="272"/>
      <c r="O317" s="273"/>
      <c r="P317" s="274"/>
      <c r="Q317" s="273"/>
      <c r="R317" s="273"/>
      <c r="S317" s="121"/>
      <c r="T317" s="121"/>
      <c r="U317" s="121"/>
      <c r="V317" s="121"/>
      <c r="W317" s="121"/>
      <c r="X317" s="121"/>
      <c r="Y317" s="121"/>
      <c r="Z317" s="121"/>
    </row>
    <row r="318" spans="4:26" s="16" customFormat="1">
      <c r="D318" s="17"/>
      <c r="E318" s="17"/>
      <c r="F318" s="18"/>
      <c r="G318" s="18"/>
      <c r="H318" s="18"/>
      <c r="I318" s="17"/>
      <c r="J318" s="17"/>
      <c r="M318" s="272"/>
      <c r="N318" s="272"/>
      <c r="O318" s="273"/>
      <c r="P318" s="274"/>
      <c r="Q318" s="273"/>
      <c r="R318" s="273"/>
      <c r="S318" s="121"/>
      <c r="T318" s="121"/>
      <c r="U318" s="121"/>
      <c r="V318" s="121"/>
      <c r="W318" s="121"/>
      <c r="X318" s="121"/>
      <c r="Y318" s="121"/>
      <c r="Z318" s="121"/>
    </row>
    <row r="319" spans="4:26" s="16" customFormat="1">
      <c r="D319" s="17"/>
      <c r="E319" s="17"/>
      <c r="F319" s="18"/>
      <c r="G319" s="18"/>
      <c r="H319" s="18"/>
      <c r="I319" s="17"/>
      <c r="J319" s="17"/>
      <c r="M319" s="272"/>
      <c r="N319" s="272"/>
      <c r="O319" s="273"/>
      <c r="P319" s="274"/>
      <c r="Q319" s="273"/>
      <c r="R319" s="273"/>
      <c r="S319" s="121"/>
      <c r="T319" s="121"/>
      <c r="U319" s="121"/>
      <c r="V319" s="121"/>
      <c r="W319" s="121"/>
      <c r="X319" s="121"/>
      <c r="Y319" s="121"/>
      <c r="Z319" s="121"/>
    </row>
    <row r="320" spans="4:26" s="16" customFormat="1">
      <c r="D320" s="17"/>
      <c r="E320" s="17"/>
      <c r="F320" s="18"/>
      <c r="G320" s="18"/>
      <c r="H320" s="18"/>
      <c r="I320" s="17"/>
      <c r="J320" s="17"/>
      <c r="M320" s="272"/>
      <c r="N320" s="272"/>
      <c r="O320" s="273"/>
      <c r="P320" s="274"/>
      <c r="Q320" s="273"/>
      <c r="R320" s="273"/>
      <c r="S320" s="121"/>
      <c r="T320" s="121"/>
      <c r="U320" s="121"/>
      <c r="V320" s="121"/>
      <c r="W320" s="121"/>
      <c r="X320" s="121"/>
      <c r="Y320" s="121"/>
      <c r="Z320" s="121"/>
    </row>
    <row r="321" spans="4:26" s="16" customFormat="1">
      <c r="D321" s="17"/>
      <c r="E321" s="17"/>
      <c r="F321" s="18"/>
      <c r="G321" s="18"/>
      <c r="H321" s="18"/>
      <c r="I321" s="17"/>
      <c r="J321" s="17"/>
      <c r="M321" s="272"/>
      <c r="N321" s="272"/>
      <c r="O321" s="273"/>
      <c r="P321" s="274"/>
      <c r="Q321" s="273"/>
      <c r="R321" s="273"/>
      <c r="S321" s="121"/>
      <c r="T321" s="121"/>
      <c r="U321" s="121"/>
      <c r="V321" s="121"/>
      <c r="W321" s="121"/>
      <c r="X321" s="121"/>
      <c r="Y321" s="121"/>
      <c r="Z321" s="121"/>
    </row>
    <row r="322" spans="4:26" s="16" customFormat="1">
      <c r="D322" s="17"/>
      <c r="E322" s="17"/>
      <c r="F322" s="18"/>
      <c r="G322" s="18"/>
      <c r="H322" s="18"/>
      <c r="I322" s="17"/>
      <c r="J322" s="17"/>
      <c r="M322" s="272"/>
      <c r="N322" s="272"/>
      <c r="O322" s="273"/>
      <c r="P322" s="274"/>
      <c r="Q322" s="273"/>
      <c r="R322" s="273"/>
      <c r="S322" s="121"/>
      <c r="T322" s="121"/>
      <c r="U322" s="121"/>
      <c r="V322" s="121"/>
      <c r="W322" s="121"/>
      <c r="X322" s="121"/>
      <c r="Y322" s="121"/>
      <c r="Z322" s="121"/>
    </row>
    <row r="323" spans="4:26" s="16" customFormat="1">
      <c r="D323" s="17"/>
      <c r="E323" s="17"/>
      <c r="F323" s="18"/>
      <c r="G323" s="18"/>
      <c r="H323" s="18"/>
      <c r="I323" s="17"/>
      <c r="J323" s="17"/>
      <c r="M323" s="272"/>
      <c r="N323" s="272"/>
      <c r="O323" s="273"/>
      <c r="P323" s="274"/>
      <c r="Q323" s="273"/>
      <c r="R323" s="273"/>
      <c r="S323" s="121"/>
      <c r="T323" s="121"/>
      <c r="U323" s="121"/>
      <c r="V323" s="121"/>
      <c r="W323" s="121"/>
      <c r="X323" s="121"/>
      <c r="Y323" s="121"/>
      <c r="Z323" s="121"/>
    </row>
    <row r="324" spans="4:26" s="16" customFormat="1">
      <c r="D324" s="17"/>
      <c r="E324" s="17"/>
      <c r="F324" s="18"/>
      <c r="G324" s="18"/>
      <c r="H324" s="18"/>
      <c r="I324" s="17"/>
      <c r="J324" s="17"/>
      <c r="M324" s="272"/>
      <c r="N324" s="272"/>
      <c r="O324" s="273"/>
      <c r="P324" s="274"/>
      <c r="Q324" s="273"/>
      <c r="R324" s="273"/>
      <c r="S324" s="121"/>
      <c r="T324" s="121"/>
      <c r="U324" s="121"/>
      <c r="V324" s="121"/>
      <c r="W324" s="121"/>
      <c r="X324" s="121"/>
      <c r="Y324" s="121"/>
      <c r="Z324" s="121"/>
    </row>
    <row r="325" spans="4:26" s="16" customFormat="1">
      <c r="D325" s="17"/>
      <c r="E325" s="17"/>
      <c r="F325" s="18"/>
      <c r="G325" s="18"/>
      <c r="H325" s="18"/>
      <c r="I325" s="17"/>
      <c r="J325" s="17"/>
      <c r="M325" s="272"/>
      <c r="N325" s="272"/>
      <c r="O325" s="273"/>
      <c r="P325" s="274"/>
      <c r="Q325" s="273"/>
      <c r="R325" s="273"/>
      <c r="S325" s="121"/>
      <c r="T325" s="121"/>
      <c r="U325" s="121"/>
      <c r="V325" s="121"/>
      <c r="W325" s="121"/>
      <c r="X325" s="121"/>
      <c r="Y325" s="121"/>
      <c r="Z325" s="121"/>
    </row>
    <row r="326" spans="4:26" s="16" customFormat="1">
      <c r="D326" s="17"/>
      <c r="E326" s="17"/>
      <c r="F326" s="18"/>
      <c r="G326" s="18"/>
      <c r="H326" s="18"/>
      <c r="I326" s="17"/>
      <c r="J326" s="17"/>
      <c r="M326" s="272"/>
      <c r="N326" s="272"/>
      <c r="O326" s="273"/>
      <c r="P326" s="274"/>
      <c r="Q326" s="273"/>
      <c r="R326" s="273"/>
      <c r="S326" s="121"/>
      <c r="T326" s="121"/>
      <c r="U326" s="121"/>
      <c r="V326" s="121"/>
      <c r="W326" s="121"/>
      <c r="X326" s="121"/>
      <c r="Y326" s="121"/>
      <c r="Z326" s="121"/>
    </row>
    <row r="327" spans="4:26" s="16" customFormat="1">
      <c r="D327" s="17"/>
      <c r="E327" s="17"/>
      <c r="F327" s="18"/>
      <c r="G327" s="18"/>
      <c r="H327" s="18"/>
      <c r="I327" s="17"/>
      <c r="J327" s="17"/>
      <c r="M327" s="272"/>
      <c r="N327" s="272"/>
      <c r="O327" s="273"/>
      <c r="P327" s="274"/>
      <c r="Q327" s="273"/>
      <c r="R327" s="273"/>
      <c r="S327" s="121"/>
      <c r="T327" s="121"/>
      <c r="U327" s="121"/>
      <c r="V327" s="121"/>
      <c r="W327" s="121"/>
      <c r="X327" s="121"/>
      <c r="Y327" s="121"/>
      <c r="Z327" s="121"/>
    </row>
    <row r="328" spans="4:26" s="16" customFormat="1">
      <c r="D328" s="17"/>
      <c r="E328" s="17"/>
      <c r="F328" s="18"/>
      <c r="G328" s="18"/>
      <c r="H328" s="18"/>
      <c r="I328" s="17"/>
      <c r="J328" s="17"/>
      <c r="M328" s="272"/>
      <c r="N328" s="272"/>
      <c r="O328" s="273"/>
      <c r="P328" s="274"/>
      <c r="Q328" s="273"/>
      <c r="R328" s="273"/>
      <c r="S328" s="121"/>
      <c r="T328" s="121"/>
      <c r="U328" s="121"/>
      <c r="V328" s="121"/>
      <c r="W328" s="121"/>
      <c r="X328" s="121"/>
      <c r="Y328" s="121"/>
      <c r="Z328" s="121"/>
    </row>
    <row r="329" spans="4:26" s="16" customFormat="1">
      <c r="D329" s="17"/>
      <c r="E329" s="17"/>
      <c r="F329" s="18"/>
      <c r="G329" s="18"/>
      <c r="H329" s="18"/>
      <c r="I329" s="17"/>
      <c r="J329" s="17"/>
      <c r="M329" s="272"/>
      <c r="N329" s="272"/>
      <c r="O329" s="273"/>
      <c r="P329" s="274"/>
      <c r="Q329" s="273"/>
      <c r="R329" s="273"/>
      <c r="S329" s="121"/>
      <c r="T329" s="121"/>
      <c r="U329" s="121"/>
      <c r="V329" s="121"/>
      <c r="W329" s="121"/>
      <c r="X329" s="121"/>
      <c r="Y329" s="121"/>
      <c r="Z329" s="121"/>
    </row>
    <row r="330" spans="4:26" s="16" customFormat="1">
      <c r="D330" s="17"/>
      <c r="E330" s="17"/>
      <c r="F330" s="18"/>
      <c r="G330" s="18"/>
      <c r="H330" s="18"/>
      <c r="I330" s="17"/>
      <c r="J330" s="17"/>
      <c r="M330" s="272"/>
      <c r="N330" s="272"/>
      <c r="O330" s="273"/>
      <c r="P330" s="274"/>
      <c r="Q330" s="273"/>
      <c r="R330" s="273"/>
      <c r="S330" s="121"/>
      <c r="T330" s="121"/>
      <c r="U330" s="121"/>
      <c r="V330" s="121"/>
      <c r="W330" s="121"/>
      <c r="X330" s="121"/>
      <c r="Y330" s="121"/>
      <c r="Z330" s="121"/>
    </row>
    <row r="331" spans="4:26" s="16" customFormat="1">
      <c r="D331" s="17"/>
      <c r="E331" s="17"/>
      <c r="F331" s="18"/>
      <c r="G331" s="18"/>
      <c r="H331" s="18"/>
      <c r="I331" s="17"/>
      <c r="J331" s="17"/>
      <c r="M331" s="272"/>
      <c r="N331" s="272"/>
      <c r="O331" s="273"/>
      <c r="P331" s="274"/>
      <c r="Q331" s="273"/>
      <c r="R331" s="273"/>
      <c r="S331" s="121"/>
      <c r="T331" s="121"/>
      <c r="U331" s="121"/>
      <c r="V331" s="121"/>
      <c r="W331" s="121"/>
      <c r="X331" s="121"/>
      <c r="Y331" s="121"/>
      <c r="Z331" s="121"/>
    </row>
    <row r="332" spans="4:26" s="16" customFormat="1">
      <c r="D332" s="17"/>
      <c r="E332" s="17"/>
      <c r="F332" s="18"/>
      <c r="G332" s="18"/>
      <c r="H332" s="18"/>
      <c r="I332" s="17"/>
      <c r="J332" s="17"/>
      <c r="M332" s="272"/>
      <c r="N332" s="272"/>
      <c r="O332" s="273"/>
      <c r="P332" s="274"/>
      <c r="Q332" s="273"/>
      <c r="R332" s="273"/>
      <c r="S332" s="121"/>
      <c r="T332" s="121"/>
      <c r="U332" s="121"/>
      <c r="V332" s="121"/>
      <c r="W332" s="121"/>
      <c r="X332" s="121"/>
      <c r="Y332" s="121"/>
      <c r="Z332" s="121"/>
    </row>
    <row r="333" spans="4:26" s="16" customFormat="1">
      <c r="D333" s="17"/>
      <c r="E333" s="17"/>
      <c r="F333" s="18"/>
      <c r="G333" s="18"/>
      <c r="H333" s="18"/>
      <c r="I333" s="17"/>
      <c r="J333" s="17"/>
      <c r="M333" s="272"/>
      <c r="N333" s="272"/>
      <c r="O333" s="273"/>
      <c r="P333" s="274"/>
      <c r="Q333" s="273"/>
      <c r="R333" s="273"/>
      <c r="S333" s="121"/>
      <c r="T333" s="121"/>
      <c r="U333" s="121"/>
      <c r="V333" s="121"/>
      <c r="W333" s="121"/>
      <c r="X333" s="121"/>
      <c r="Y333" s="121"/>
      <c r="Z333" s="121"/>
    </row>
    <row r="334" spans="4:26" s="16" customFormat="1">
      <c r="D334" s="17"/>
      <c r="E334" s="17"/>
      <c r="F334" s="18"/>
      <c r="G334" s="18"/>
      <c r="H334" s="18"/>
      <c r="I334" s="17"/>
      <c r="J334" s="17"/>
      <c r="M334" s="272"/>
      <c r="N334" s="272"/>
      <c r="O334" s="273"/>
      <c r="P334" s="274"/>
      <c r="Q334" s="273"/>
      <c r="R334" s="273"/>
      <c r="S334" s="121"/>
      <c r="T334" s="121"/>
      <c r="U334" s="121"/>
      <c r="V334" s="121"/>
      <c r="W334" s="121"/>
      <c r="X334" s="121"/>
      <c r="Y334" s="121"/>
      <c r="Z334" s="121"/>
    </row>
    <row r="335" spans="4:26" s="16" customFormat="1">
      <c r="D335" s="17"/>
      <c r="E335" s="17"/>
      <c r="F335" s="18"/>
      <c r="G335" s="18"/>
      <c r="H335" s="18"/>
      <c r="I335" s="17"/>
      <c r="J335" s="17"/>
      <c r="M335" s="272"/>
      <c r="N335" s="272"/>
      <c r="O335" s="273"/>
      <c r="P335" s="274"/>
      <c r="Q335" s="273"/>
      <c r="R335" s="273"/>
      <c r="S335" s="121"/>
      <c r="T335" s="121"/>
      <c r="U335" s="121"/>
      <c r="V335" s="121"/>
      <c r="W335" s="121"/>
      <c r="X335" s="121"/>
      <c r="Y335" s="121"/>
      <c r="Z335" s="121"/>
    </row>
    <row r="336" spans="4:26" s="16" customFormat="1">
      <c r="D336" s="17"/>
      <c r="E336" s="17"/>
      <c r="F336" s="18"/>
      <c r="G336" s="18"/>
      <c r="H336" s="18"/>
      <c r="I336" s="17"/>
      <c r="J336" s="17"/>
      <c r="M336" s="272"/>
      <c r="N336" s="272"/>
      <c r="O336" s="273"/>
      <c r="P336" s="274"/>
      <c r="Q336" s="273"/>
      <c r="R336" s="273"/>
      <c r="S336" s="121"/>
      <c r="T336" s="121"/>
      <c r="U336" s="121"/>
      <c r="V336" s="121"/>
      <c r="W336" s="121"/>
      <c r="X336" s="121"/>
      <c r="Y336" s="121"/>
      <c r="Z336" s="121"/>
    </row>
    <row r="337" spans="4:26" s="16" customFormat="1">
      <c r="D337" s="17"/>
      <c r="E337" s="17"/>
      <c r="F337" s="18"/>
      <c r="G337" s="18"/>
      <c r="H337" s="18"/>
      <c r="I337" s="17"/>
      <c r="J337" s="17"/>
      <c r="M337" s="272"/>
      <c r="N337" s="272"/>
      <c r="O337" s="273"/>
      <c r="P337" s="274"/>
      <c r="Q337" s="273"/>
      <c r="R337" s="273"/>
      <c r="S337" s="121"/>
      <c r="T337" s="121"/>
      <c r="U337" s="121"/>
      <c r="V337" s="121"/>
      <c r="W337" s="121"/>
      <c r="X337" s="121"/>
      <c r="Y337" s="121"/>
      <c r="Z337" s="121"/>
    </row>
    <row r="338" spans="4:26" s="16" customFormat="1">
      <c r="D338" s="17"/>
      <c r="E338" s="17"/>
      <c r="F338" s="18"/>
      <c r="G338" s="18"/>
      <c r="H338" s="18"/>
      <c r="I338" s="17"/>
      <c r="J338" s="17"/>
      <c r="M338" s="272"/>
      <c r="N338" s="272"/>
      <c r="O338" s="273"/>
      <c r="P338" s="274"/>
      <c r="Q338" s="273"/>
      <c r="R338" s="273"/>
      <c r="S338" s="121"/>
      <c r="T338" s="121"/>
      <c r="U338" s="121"/>
      <c r="V338" s="121"/>
      <c r="W338" s="121"/>
      <c r="X338" s="121"/>
      <c r="Y338" s="121"/>
      <c r="Z338" s="121"/>
    </row>
    <row r="339" spans="4:26" s="16" customFormat="1">
      <c r="D339" s="17"/>
      <c r="E339" s="17"/>
      <c r="F339" s="18"/>
      <c r="G339" s="18"/>
      <c r="H339" s="18"/>
      <c r="I339" s="17"/>
      <c r="J339" s="17"/>
      <c r="M339" s="272"/>
      <c r="N339" s="272"/>
      <c r="O339" s="273"/>
      <c r="P339" s="274"/>
      <c r="Q339" s="273"/>
      <c r="R339" s="273"/>
      <c r="S339" s="121"/>
      <c r="T339" s="121"/>
      <c r="U339" s="121"/>
      <c r="V339" s="121"/>
      <c r="W339" s="121"/>
      <c r="X339" s="121"/>
      <c r="Y339" s="121"/>
      <c r="Z339" s="121"/>
    </row>
    <row r="340" spans="4:26" s="16" customFormat="1">
      <c r="D340" s="17"/>
      <c r="E340" s="17"/>
      <c r="F340" s="18"/>
      <c r="G340" s="18"/>
      <c r="H340" s="18"/>
      <c r="I340" s="17"/>
      <c r="J340" s="17"/>
      <c r="M340" s="272"/>
      <c r="N340" s="272"/>
      <c r="O340" s="273"/>
      <c r="P340" s="274"/>
      <c r="Q340" s="273"/>
      <c r="R340" s="273"/>
      <c r="S340" s="121"/>
      <c r="T340" s="121"/>
      <c r="U340" s="121"/>
      <c r="V340" s="121"/>
      <c r="W340" s="121"/>
      <c r="X340" s="121"/>
      <c r="Y340" s="121"/>
      <c r="Z340" s="121"/>
    </row>
    <row r="341" spans="4:26" s="16" customFormat="1">
      <c r="D341" s="17"/>
      <c r="E341" s="17"/>
      <c r="F341" s="18"/>
      <c r="G341" s="18"/>
      <c r="H341" s="18"/>
      <c r="I341" s="17"/>
      <c r="J341" s="17"/>
      <c r="M341" s="272"/>
      <c r="N341" s="272"/>
      <c r="O341" s="273"/>
      <c r="P341" s="274"/>
      <c r="Q341" s="273"/>
      <c r="R341" s="273"/>
      <c r="S341" s="121"/>
      <c r="T341" s="121"/>
      <c r="U341" s="121"/>
      <c r="V341" s="121"/>
      <c r="W341" s="121"/>
      <c r="X341" s="121"/>
      <c r="Y341" s="121"/>
      <c r="Z341" s="121"/>
    </row>
    <row r="342" spans="4:26" s="16" customFormat="1">
      <c r="D342" s="17"/>
      <c r="E342" s="17"/>
      <c r="F342" s="18"/>
      <c r="G342" s="18"/>
      <c r="H342" s="18"/>
      <c r="I342" s="17"/>
      <c r="J342" s="17"/>
      <c r="M342" s="272"/>
      <c r="N342" s="272"/>
      <c r="O342" s="273"/>
      <c r="P342" s="274"/>
      <c r="Q342" s="273"/>
      <c r="R342" s="273"/>
      <c r="S342" s="121"/>
      <c r="T342" s="121"/>
      <c r="U342" s="121"/>
      <c r="V342" s="121"/>
      <c r="W342" s="121"/>
      <c r="X342" s="121"/>
      <c r="Y342" s="121"/>
      <c r="Z342" s="121"/>
    </row>
    <row r="343" spans="4:26" s="16" customFormat="1">
      <c r="D343" s="17"/>
      <c r="E343" s="17"/>
      <c r="F343" s="18"/>
      <c r="G343" s="18"/>
      <c r="H343" s="18"/>
      <c r="I343" s="17"/>
      <c r="J343" s="17"/>
      <c r="M343" s="272"/>
      <c r="N343" s="272"/>
      <c r="O343" s="273"/>
      <c r="P343" s="274"/>
      <c r="Q343" s="273"/>
      <c r="R343" s="273"/>
      <c r="S343" s="121"/>
      <c r="T343" s="121"/>
      <c r="U343" s="121"/>
      <c r="V343" s="121"/>
      <c r="W343" s="121"/>
      <c r="X343" s="121"/>
      <c r="Y343" s="121"/>
      <c r="Z343" s="121"/>
    </row>
    <row r="344" spans="4:26" s="16" customFormat="1">
      <c r="D344" s="17"/>
      <c r="E344" s="17"/>
      <c r="F344" s="18"/>
      <c r="G344" s="18"/>
      <c r="H344" s="18"/>
      <c r="I344" s="17"/>
      <c r="J344" s="17"/>
      <c r="M344" s="272"/>
      <c r="N344" s="272"/>
      <c r="O344" s="273"/>
      <c r="P344" s="274"/>
      <c r="Q344" s="273"/>
      <c r="R344" s="273"/>
      <c r="S344" s="121"/>
      <c r="T344" s="121"/>
      <c r="U344" s="121"/>
      <c r="V344" s="121"/>
      <c r="W344" s="121"/>
      <c r="X344" s="121"/>
      <c r="Y344" s="121"/>
      <c r="Z344" s="121"/>
    </row>
    <row r="345" spans="4:26" s="16" customFormat="1">
      <c r="D345" s="17"/>
      <c r="E345" s="17"/>
      <c r="F345" s="18"/>
      <c r="G345" s="18"/>
      <c r="H345" s="18"/>
      <c r="I345" s="17"/>
      <c r="J345" s="17"/>
      <c r="M345" s="272"/>
      <c r="N345" s="272"/>
      <c r="O345" s="273"/>
      <c r="P345" s="274"/>
      <c r="Q345" s="273"/>
      <c r="R345" s="273"/>
      <c r="S345" s="121"/>
      <c r="T345" s="121"/>
      <c r="U345" s="121"/>
      <c r="V345" s="121"/>
      <c r="W345" s="121"/>
      <c r="X345" s="121"/>
      <c r="Y345" s="121"/>
      <c r="Z345" s="121"/>
    </row>
    <row r="346" spans="4:26" s="16" customFormat="1">
      <c r="D346" s="17"/>
      <c r="E346" s="17"/>
      <c r="F346" s="18"/>
      <c r="G346" s="18"/>
      <c r="H346" s="18"/>
      <c r="I346" s="17"/>
      <c r="J346" s="17"/>
      <c r="M346" s="272"/>
      <c r="N346" s="272"/>
      <c r="O346" s="273"/>
      <c r="P346" s="274"/>
      <c r="Q346" s="273"/>
      <c r="R346" s="273"/>
      <c r="S346" s="121"/>
      <c r="T346" s="121"/>
      <c r="U346" s="121"/>
      <c r="V346" s="121"/>
      <c r="W346" s="121"/>
      <c r="X346" s="121"/>
      <c r="Y346" s="121"/>
      <c r="Z346" s="121"/>
    </row>
    <row r="347" spans="4:26" s="16" customFormat="1">
      <c r="D347" s="17"/>
      <c r="E347" s="17"/>
      <c r="F347" s="18"/>
      <c r="G347" s="18"/>
      <c r="H347" s="18"/>
      <c r="I347" s="17"/>
      <c r="J347" s="17"/>
      <c r="M347" s="272"/>
      <c r="N347" s="272"/>
      <c r="O347" s="273"/>
      <c r="P347" s="274"/>
      <c r="Q347" s="273"/>
      <c r="R347" s="273"/>
      <c r="S347" s="121"/>
      <c r="T347" s="121"/>
      <c r="U347" s="121"/>
      <c r="V347" s="121"/>
      <c r="W347" s="121"/>
      <c r="X347" s="121"/>
      <c r="Y347" s="121"/>
      <c r="Z347" s="121"/>
    </row>
    <row r="348" spans="4:26" s="16" customFormat="1">
      <c r="D348" s="17"/>
      <c r="E348" s="17"/>
      <c r="F348" s="18"/>
      <c r="G348" s="18"/>
      <c r="H348" s="18"/>
      <c r="I348" s="17"/>
      <c r="J348" s="17"/>
      <c r="M348" s="272"/>
      <c r="N348" s="272"/>
      <c r="O348" s="273"/>
      <c r="P348" s="274"/>
      <c r="Q348" s="273"/>
      <c r="R348" s="273"/>
      <c r="S348" s="121"/>
      <c r="T348" s="121"/>
      <c r="U348" s="121"/>
      <c r="V348" s="121"/>
      <c r="W348" s="121"/>
      <c r="X348" s="121"/>
      <c r="Y348" s="121"/>
      <c r="Z348" s="121"/>
    </row>
    <row r="349" spans="4:26" s="16" customFormat="1">
      <c r="D349" s="17"/>
      <c r="E349" s="17"/>
      <c r="F349" s="18"/>
      <c r="G349" s="18"/>
      <c r="H349" s="18"/>
      <c r="I349" s="17"/>
      <c r="J349" s="17"/>
      <c r="M349" s="272"/>
      <c r="N349" s="272"/>
      <c r="O349" s="273"/>
      <c r="P349" s="274"/>
      <c r="Q349" s="273"/>
      <c r="R349" s="273"/>
      <c r="S349" s="121"/>
      <c r="T349" s="121"/>
      <c r="U349" s="121"/>
      <c r="V349" s="121"/>
      <c r="W349" s="121"/>
      <c r="X349" s="121"/>
      <c r="Y349" s="121"/>
      <c r="Z349" s="121"/>
    </row>
    <row r="350" spans="4:26" s="16" customFormat="1">
      <c r="D350" s="17"/>
      <c r="E350" s="17"/>
      <c r="F350" s="18"/>
      <c r="G350" s="18"/>
      <c r="H350" s="18"/>
      <c r="I350" s="17"/>
      <c r="J350" s="17"/>
      <c r="M350" s="272"/>
      <c r="N350" s="272"/>
      <c r="O350" s="273"/>
      <c r="P350" s="274"/>
      <c r="Q350" s="273"/>
      <c r="R350" s="273"/>
      <c r="S350" s="121"/>
      <c r="T350" s="121"/>
      <c r="U350" s="121"/>
      <c r="V350" s="121"/>
      <c r="W350" s="121"/>
      <c r="X350" s="121"/>
      <c r="Y350" s="121"/>
      <c r="Z350" s="121"/>
    </row>
    <row r="351" spans="4:26" s="16" customFormat="1">
      <c r="D351" s="17"/>
      <c r="E351" s="17"/>
      <c r="F351" s="18"/>
      <c r="G351" s="18"/>
      <c r="H351" s="18"/>
      <c r="I351" s="17"/>
      <c r="J351" s="17"/>
      <c r="M351" s="272"/>
      <c r="N351" s="272"/>
      <c r="O351" s="273"/>
      <c r="P351" s="274"/>
      <c r="Q351" s="273"/>
      <c r="R351" s="273"/>
      <c r="S351" s="121"/>
      <c r="T351" s="121"/>
      <c r="U351" s="121"/>
      <c r="V351" s="121"/>
      <c r="W351" s="121"/>
      <c r="X351" s="121"/>
      <c r="Y351" s="121"/>
      <c r="Z351" s="121"/>
    </row>
    <row r="352" spans="4:26" s="16" customFormat="1">
      <c r="D352" s="17"/>
      <c r="E352" s="17"/>
      <c r="F352" s="18"/>
      <c r="G352" s="18"/>
      <c r="H352" s="18"/>
      <c r="I352" s="17"/>
      <c r="J352" s="17"/>
      <c r="M352" s="272"/>
      <c r="N352" s="272"/>
      <c r="O352" s="273"/>
      <c r="P352" s="274"/>
      <c r="Q352" s="273"/>
      <c r="R352" s="273"/>
      <c r="S352" s="121"/>
      <c r="T352" s="121"/>
      <c r="U352" s="121"/>
      <c r="V352" s="121"/>
      <c r="W352" s="121"/>
      <c r="X352" s="121"/>
      <c r="Y352" s="121"/>
      <c r="Z352" s="121"/>
    </row>
    <row r="353" spans="4:26" s="16" customFormat="1">
      <c r="D353" s="17"/>
      <c r="E353" s="17"/>
      <c r="F353" s="18"/>
      <c r="G353" s="18"/>
      <c r="H353" s="18"/>
      <c r="I353" s="17"/>
      <c r="J353" s="17"/>
      <c r="M353" s="272"/>
      <c r="N353" s="272"/>
      <c r="O353" s="273"/>
      <c r="P353" s="274"/>
      <c r="Q353" s="273"/>
      <c r="R353" s="273"/>
      <c r="S353" s="121"/>
      <c r="T353" s="121"/>
      <c r="U353" s="121"/>
      <c r="V353" s="121"/>
      <c r="W353" s="121"/>
      <c r="X353" s="121"/>
      <c r="Y353" s="121"/>
      <c r="Z353" s="121"/>
    </row>
    <row r="354" spans="4:26" s="16" customFormat="1">
      <c r="D354" s="17"/>
      <c r="E354" s="17"/>
      <c r="F354" s="18"/>
      <c r="G354" s="18"/>
      <c r="H354" s="18"/>
      <c r="I354" s="17"/>
      <c r="J354" s="17"/>
      <c r="M354" s="272"/>
      <c r="N354" s="272"/>
      <c r="O354" s="273"/>
      <c r="P354" s="274"/>
      <c r="Q354" s="273"/>
      <c r="R354" s="273"/>
      <c r="S354" s="121"/>
      <c r="T354" s="121"/>
      <c r="U354" s="121"/>
      <c r="V354" s="121"/>
      <c r="W354" s="121"/>
      <c r="X354" s="121"/>
      <c r="Y354" s="121"/>
      <c r="Z354" s="121"/>
    </row>
    <row r="355" spans="4:26" s="16" customFormat="1">
      <c r="D355" s="17"/>
      <c r="E355" s="17"/>
      <c r="F355" s="18"/>
      <c r="G355" s="18"/>
      <c r="H355" s="18"/>
      <c r="I355" s="17"/>
      <c r="J355" s="17"/>
      <c r="M355" s="272"/>
      <c r="N355" s="272"/>
      <c r="O355" s="273"/>
      <c r="P355" s="274"/>
      <c r="Q355" s="273"/>
      <c r="R355" s="273"/>
      <c r="S355" s="121"/>
      <c r="T355" s="121"/>
      <c r="U355" s="121"/>
      <c r="V355" s="121"/>
      <c r="W355" s="121"/>
      <c r="X355" s="121"/>
      <c r="Y355" s="121"/>
      <c r="Z355" s="121"/>
    </row>
    <row r="356" spans="4:26" s="16" customFormat="1">
      <c r="D356" s="17"/>
      <c r="E356" s="17"/>
      <c r="F356" s="18"/>
      <c r="G356" s="18"/>
      <c r="H356" s="18"/>
      <c r="I356" s="17"/>
      <c r="J356" s="17"/>
      <c r="M356" s="272"/>
      <c r="N356" s="272"/>
      <c r="O356" s="273"/>
      <c r="P356" s="274"/>
      <c r="Q356" s="273"/>
      <c r="R356" s="273"/>
      <c r="S356" s="121"/>
      <c r="T356" s="121"/>
      <c r="U356" s="121"/>
      <c r="V356" s="121"/>
      <c r="W356" s="121"/>
      <c r="X356" s="121"/>
      <c r="Y356" s="121"/>
      <c r="Z356" s="121"/>
    </row>
    <row r="357" spans="4:26" s="16" customFormat="1">
      <c r="D357" s="17"/>
      <c r="E357" s="17"/>
      <c r="F357" s="18"/>
      <c r="G357" s="18"/>
      <c r="H357" s="18"/>
      <c r="I357" s="17"/>
      <c r="J357" s="17"/>
      <c r="M357" s="272"/>
      <c r="N357" s="272"/>
      <c r="O357" s="273"/>
      <c r="P357" s="274"/>
      <c r="Q357" s="273"/>
      <c r="R357" s="273"/>
      <c r="S357" s="121"/>
      <c r="T357" s="121"/>
      <c r="U357" s="121"/>
      <c r="V357" s="121"/>
      <c r="W357" s="121"/>
      <c r="X357" s="121"/>
      <c r="Y357" s="121"/>
      <c r="Z357" s="121"/>
    </row>
    <row r="358" spans="4:26" s="16" customFormat="1">
      <c r="D358" s="17"/>
      <c r="E358" s="17"/>
      <c r="F358" s="18"/>
      <c r="G358" s="18"/>
      <c r="H358" s="18"/>
      <c r="I358" s="17"/>
      <c r="J358" s="17"/>
      <c r="M358" s="272"/>
      <c r="N358" s="272"/>
      <c r="O358" s="273"/>
      <c r="P358" s="274"/>
      <c r="Q358" s="273"/>
      <c r="R358" s="273"/>
      <c r="S358" s="121"/>
      <c r="T358" s="121"/>
      <c r="U358" s="121"/>
      <c r="V358" s="121"/>
      <c r="W358" s="121"/>
      <c r="X358" s="121"/>
      <c r="Y358" s="121"/>
      <c r="Z358" s="121"/>
    </row>
    <row r="359" spans="4:26" s="16" customFormat="1">
      <c r="D359" s="17"/>
      <c r="E359" s="17"/>
      <c r="F359" s="18"/>
      <c r="G359" s="18"/>
      <c r="H359" s="18"/>
      <c r="I359" s="17"/>
      <c r="J359" s="17"/>
      <c r="M359" s="272"/>
      <c r="N359" s="272"/>
      <c r="O359" s="273"/>
      <c r="P359" s="274"/>
      <c r="Q359" s="273"/>
      <c r="R359" s="273"/>
      <c r="S359" s="121"/>
      <c r="T359" s="121"/>
      <c r="U359" s="121"/>
      <c r="V359" s="121"/>
      <c r="W359" s="121"/>
      <c r="X359" s="121"/>
      <c r="Y359" s="121"/>
      <c r="Z359" s="121"/>
    </row>
    <row r="360" spans="4:26" s="16" customFormat="1">
      <c r="D360" s="17"/>
      <c r="E360" s="17"/>
      <c r="F360" s="18"/>
      <c r="G360" s="18"/>
      <c r="H360" s="18"/>
      <c r="I360" s="17"/>
      <c r="J360" s="17"/>
      <c r="M360" s="272"/>
      <c r="N360" s="272"/>
      <c r="O360" s="273"/>
      <c r="P360" s="274"/>
      <c r="Q360" s="273"/>
      <c r="R360" s="273"/>
      <c r="S360" s="121"/>
      <c r="T360" s="121"/>
      <c r="U360" s="121"/>
      <c r="V360" s="121"/>
      <c r="W360" s="121"/>
      <c r="X360" s="121"/>
      <c r="Y360" s="121"/>
      <c r="Z360" s="121"/>
    </row>
    <row r="361" spans="4:26" s="16" customFormat="1">
      <c r="D361" s="17"/>
      <c r="E361" s="17"/>
      <c r="F361" s="18"/>
      <c r="G361" s="18"/>
      <c r="H361" s="18"/>
      <c r="I361" s="17"/>
      <c r="J361" s="17"/>
      <c r="M361" s="272"/>
      <c r="N361" s="272"/>
      <c r="O361" s="273"/>
      <c r="P361" s="274"/>
      <c r="Q361" s="273"/>
      <c r="R361" s="273"/>
      <c r="S361" s="121"/>
      <c r="T361" s="121"/>
      <c r="U361" s="121"/>
      <c r="V361" s="121"/>
      <c r="W361" s="121"/>
      <c r="X361" s="121"/>
      <c r="Y361" s="121"/>
      <c r="Z361" s="121"/>
    </row>
    <row r="362" spans="4:26" s="16" customFormat="1">
      <c r="D362" s="17"/>
      <c r="E362" s="17"/>
      <c r="F362" s="18"/>
      <c r="G362" s="18"/>
      <c r="H362" s="18"/>
      <c r="I362" s="17"/>
      <c r="J362" s="17"/>
      <c r="M362" s="272"/>
      <c r="N362" s="272"/>
      <c r="O362" s="273"/>
      <c r="P362" s="274"/>
      <c r="Q362" s="273"/>
      <c r="R362" s="273"/>
      <c r="S362" s="121"/>
      <c r="T362" s="121"/>
      <c r="U362" s="121"/>
      <c r="V362" s="121"/>
      <c r="W362" s="121"/>
      <c r="X362" s="121"/>
      <c r="Y362" s="121"/>
      <c r="Z362" s="121"/>
    </row>
    <row r="363" spans="4:26" s="16" customFormat="1">
      <c r="D363" s="17"/>
      <c r="E363" s="17"/>
      <c r="F363" s="18"/>
      <c r="G363" s="18"/>
      <c r="H363" s="18"/>
      <c r="I363" s="17"/>
      <c r="J363" s="17"/>
      <c r="M363" s="272"/>
      <c r="N363" s="272"/>
      <c r="O363" s="273"/>
      <c r="P363" s="274"/>
      <c r="Q363" s="273"/>
      <c r="R363" s="273"/>
      <c r="S363" s="121"/>
      <c r="T363" s="121"/>
      <c r="U363" s="121"/>
      <c r="V363" s="121"/>
      <c r="W363" s="121"/>
      <c r="X363" s="121"/>
      <c r="Y363" s="121"/>
      <c r="Z363" s="121"/>
    </row>
    <row r="364" spans="4:26" s="16" customFormat="1">
      <c r="D364" s="17"/>
      <c r="E364" s="17"/>
      <c r="F364" s="18"/>
      <c r="G364" s="18"/>
      <c r="H364" s="18"/>
      <c r="I364" s="17"/>
      <c r="J364" s="17"/>
      <c r="M364" s="272"/>
      <c r="N364" s="272"/>
      <c r="O364" s="273"/>
      <c r="P364" s="274"/>
      <c r="Q364" s="273"/>
      <c r="R364" s="273"/>
      <c r="S364" s="121"/>
      <c r="T364" s="121"/>
      <c r="U364" s="121"/>
      <c r="V364" s="121"/>
      <c r="W364" s="121"/>
      <c r="X364" s="121"/>
      <c r="Y364" s="121"/>
      <c r="Z364" s="121"/>
    </row>
    <row r="365" spans="4:26" s="16" customFormat="1">
      <c r="D365" s="17"/>
      <c r="E365" s="17"/>
      <c r="F365" s="18"/>
      <c r="G365" s="18"/>
      <c r="H365" s="18"/>
      <c r="I365" s="17"/>
      <c r="J365" s="17"/>
      <c r="M365" s="272"/>
      <c r="N365" s="272"/>
      <c r="O365" s="273"/>
      <c r="P365" s="274"/>
      <c r="Q365" s="273"/>
      <c r="R365" s="273"/>
      <c r="S365" s="121"/>
      <c r="T365" s="121"/>
      <c r="U365" s="121"/>
      <c r="V365" s="121"/>
      <c r="W365" s="121"/>
      <c r="X365" s="121"/>
      <c r="Y365" s="121"/>
      <c r="Z365" s="121"/>
    </row>
    <row r="366" spans="4:26" s="16" customFormat="1">
      <c r="D366" s="17"/>
      <c r="E366" s="17"/>
      <c r="F366" s="18"/>
      <c r="G366" s="18"/>
      <c r="H366" s="18"/>
      <c r="I366" s="17"/>
      <c r="J366" s="17"/>
      <c r="M366" s="272"/>
      <c r="N366" s="272"/>
      <c r="O366" s="273"/>
      <c r="P366" s="274"/>
      <c r="Q366" s="273"/>
      <c r="R366" s="273"/>
      <c r="S366" s="121"/>
      <c r="T366" s="121"/>
      <c r="U366" s="121"/>
      <c r="V366" s="121"/>
      <c r="W366" s="121"/>
      <c r="X366" s="121"/>
      <c r="Y366" s="121"/>
      <c r="Z366" s="121"/>
    </row>
    <row r="367" spans="4:26" s="16" customFormat="1">
      <c r="D367" s="17"/>
      <c r="E367" s="17"/>
      <c r="F367" s="18"/>
      <c r="G367" s="18"/>
      <c r="H367" s="18"/>
      <c r="I367" s="17"/>
      <c r="J367" s="17"/>
      <c r="M367" s="272"/>
      <c r="N367" s="272"/>
      <c r="O367" s="273"/>
      <c r="P367" s="274"/>
      <c r="Q367" s="273"/>
      <c r="R367" s="273"/>
      <c r="S367" s="121"/>
      <c r="T367" s="121"/>
      <c r="U367" s="121"/>
      <c r="V367" s="121"/>
      <c r="W367" s="121"/>
      <c r="X367" s="121"/>
      <c r="Y367" s="121"/>
      <c r="Z367" s="121"/>
    </row>
    <row r="368" spans="4:26" s="16" customFormat="1">
      <c r="D368" s="17"/>
      <c r="E368" s="17"/>
      <c r="F368" s="18"/>
      <c r="G368" s="18"/>
      <c r="H368" s="18"/>
      <c r="I368" s="17"/>
      <c r="J368" s="17"/>
      <c r="M368" s="272"/>
      <c r="N368" s="272"/>
      <c r="O368" s="273"/>
      <c r="P368" s="274"/>
      <c r="Q368" s="273"/>
      <c r="R368" s="273"/>
      <c r="S368" s="121"/>
      <c r="T368" s="121"/>
      <c r="U368" s="121"/>
      <c r="V368" s="121"/>
      <c r="W368" s="121"/>
      <c r="X368" s="121"/>
      <c r="Y368" s="121"/>
      <c r="Z368" s="121"/>
    </row>
    <row r="369" spans="4:26" s="16" customFormat="1">
      <c r="D369" s="17"/>
      <c r="E369" s="17"/>
      <c r="F369" s="18"/>
      <c r="G369" s="18"/>
      <c r="H369" s="18"/>
      <c r="I369" s="17"/>
      <c r="J369" s="17"/>
      <c r="M369" s="272"/>
      <c r="N369" s="272"/>
      <c r="O369" s="273"/>
      <c r="P369" s="274"/>
      <c r="Q369" s="273"/>
      <c r="R369" s="273"/>
      <c r="S369" s="121"/>
      <c r="T369" s="121"/>
      <c r="U369" s="121"/>
      <c r="V369" s="121"/>
      <c r="W369" s="121"/>
      <c r="X369" s="121"/>
      <c r="Y369" s="121"/>
      <c r="Z369" s="121"/>
    </row>
    <row r="370" spans="4:26" s="16" customFormat="1">
      <c r="D370" s="17"/>
      <c r="E370" s="17"/>
      <c r="F370" s="18"/>
      <c r="G370" s="18"/>
      <c r="H370" s="18"/>
      <c r="I370" s="17"/>
      <c r="J370" s="17"/>
      <c r="M370" s="272"/>
      <c r="N370" s="272"/>
      <c r="O370" s="273"/>
      <c r="P370" s="274"/>
      <c r="Q370" s="273"/>
      <c r="R370" s="273"/>
      <c r="S370" s="121"/>
      <c r="T370" s="121"/>
      <c r="U370" s="121"/>
      <c r="V370" s="121"/>
      <c r="W370" s="121"/>
      <c r="X370" s="121"/>
      <c r="Y370" s="121"/>
      <c r="Z370" s="121"/>
    </row>
    <row r="371" spans="4:26" s="16" customFormat="1">
      <c r="D371" s="17"/>
      <c r="E371" s="17"/>
      <c r="F371" s="18"/>
      <c r="G371" s="18"/>
      <c r="H371" s="18"/>
      <c r="I371" s="17"/>
      <c r="J371" s="17"/>
      <c r="M371" s="272"/>
      <c r="N371" s="272"/>
      <c r="O371" s="273"/>
      <c r="P371" s="274"/>
      <c r="Q371" s="273"/>
      <c r="R371" s="273"/>
      <c r="S371" s="121"/>
      <c r="T371" s="121"/>
      <c r="U371" s="121"/>
      <c r="V371" s="121"/>
      <c r="W371" s="121"/>
      <c r="X371" s="121"/>
      <c r="Y371" s="121"/>
      <c r="Z371" s="121"/>
    </row>
    <row r="372" spans="4:26" s="16" customFormat="1">
      <c r="D372" s="17"/>
      <c r="E372" s="17"/>
      <c r="F372" s="18"/>
      <c r="G372" s="18"/>
      <c r="H372" s="18"/>
      <c r="I372" s="17"/>
      <c r="J372" s="17"/>
      <c r="M372" s="272"/>
      <c r="N372" s="272"/>
      <c r="O372" s="273"/>
      <c r="P372" s="274"/>
      <c r="Q372" s="273"/>
      <c r="R372" s="273"/>
      <c r="S372" s="121"/>
      <c r="T372" s="121"/>
      <c r="U372" s="121"/>
      <c r="V372" s="121"/>
      <c r="W372" s="121"/>
      <c r="X372" s="121"/>
      <c r="Y372" s="121"/>
      <c r="Z372" s="121"/>
    </row>
    <row r="373" spans="4:26" s="16" customFormat="1">
      <c r="D373" s="17"/>
      <c r="E373" s="17"/>
      <c r="F373" s="18"/>
      <c r="G373" s="18"/>
      <c r="H373" s="18"/>
      <c r="I373" s="17"/>
      <c r="J373" s="17"/>
      <c r="M373" s="272"/>
      <c r="N373" s="272"/>
      <c r="O373" s="273"/>
      <c r="P373" s="274"/>
      <c r="Q373" s="273"/>
      <c r="R373" s="273"/>
      <c r="S373" s="121"/>
      <c r="T373" s="121"/>
      <c r="U373" s="121"/>
      <c r="V373" s="121"/>
      <c r="W373" s="121"/>
      <c r="X373" s="121"/>
      <c r="Y373" s="121"/>
      <c r="Z373" s="121"/>
    </row>
    <row r="374" spans="4:26" s="16" customFormat="1">
      <c r="D374" s="17"/>
      <c r="E374" s="17"/>
      <c r="F374" s="18"/>
      <c r="G374" s="18"/>
      <c r="H374" s="18"/>
      <c r="I374" s="17"/>
      <c r="J374" s="17"/>
      <c r="M374" s="272"/>
      <c r="N374" s="272"/>
      <c r="O374" s="273"/>
      <c r="P374" s="274"/>
      <c r="Q374" s="273"/>
      <c r="R374" s="273"/>
      <c r="S374" s="121"/>
      <c r="T374" s="121"/>
      <c r="U374" s="121"/>
      <c r="V374" s="121"/>
      <c r="W374" s="121"/>
      <c r="X374" s="121"/>
      <c r="Y374" s="121"/>
      <c r="Z374" s="121"/>
    </row>
    <row r="375" spans="4:26" s="16" customFormat="1">
      <c r="D375" s="17"/>
      <c r="E375" s="17"/>
      <c r="F375" s="18"/>
      <c r="G375" s="18"/>
      <c r="H375" s="18"/>
      <c r="I375" s="17"/>
      <c r="J375" s="17"/>
      <c r="M375" s="272"/>
      <c r="N375" s="272"/>
      <c r="O375" s="273"/>
      <c r="P375" s="274"/>
      <c r="Q375" s="273"/>
      <c r="R375" s="273"/>
      <c r="S375" s="121"/>
      <c r="T375" s="121"/>
      <c r="U375" s="121"/>
      <c r="V375" s="121"/>
      <c r="W375" s="121"/>
      <c r="X375" s="121"/>
      <c r="Y375" s="121"/>
      <c r="Z375" s="121"/>
    </row>
    <row r="376" spans="4:26" s="16" customFormat="1">
      <c r="D376" s="17"/>
      <c r="E376" s="17"/>
      <c r="F376" s="18"/>
      <c r="G376" s="18"/>
      <c r="H376" s="18"/>
      <c r="I376" s="17"/>
      <c r="J376" s="17"/>
      <c r="M376" s="272"/>
      <c r="N376" s="272"/>
      <c r="O376" s="273"/>
      <c r="P376" s="274"/>
      <c r="Q376" s="273"/>
      <c r="R376" s="273"/>
      <c r="S376" s="121"/>
      <c r="T376" s="121"/>
      <c r="U376" s="121"/>
      <c r="V376" s="121"/>
      <c r="W376" s="121"/>
      <c r="X376" s="121"/>
      <c r="Y376" s="121"/>
      <c r="Z376" s="121"/>
    </row>
    <row r="377" spans="4:26" s="16" customFormat="1">
      <c r="D377" s="17"/>
      <c r="E377" s="17"/>
      <c r="F377" s="18"/>
      <c r="G377" s="18"/>
      <c r="H377" s="18"/>
      <c r="I377" s="17"/>
      <c r="J377" s="17"/>
      <c r="M377" s="272"/>
      <c r="N377" s="272"/>
      <c r="O377" s="273"/>
      <c r="P377" s="274"/>
      <c r="Q377" s="273"/>
      <c r="R377" s="273"/>
      <c r="S377" s="121"/>
      <c r="T377" s="121"/>
      <c r="U377" s="121"/>
      <c r="V377" s="121"/>
      <c r="W377" s="121"/>
      <c r="X377" s="121"/>
      <c r="Y377" s="121"/>
      <c r="Z377" s="121"/>
    </row>
    <row r="378" spans="4:26" s="16" customFormat="1">
      <c r="D378" s="17"/>
      <c r="E378" s="17"/>
      <c r="F378" s="18"/>
      <c r="G378" s="18"/>
      <c r="H378" s="18"/>
      <c r="I378" s="17"/>
      <c r="J378" s="17"/>
      <c r="M378" s="272"/>
      <c r="N378" s="272"/>
      <c r="O378" s="273"/>
      <c r="P378" s="274"/>
      <c r="Q378" s="273"/>
      <c r="R378" s="273"/>
      <c r="S378" s="121"/>
      <c r="T378" s="121"/>
      <c r="U378" s="121"/>
      <c r="V378" s="121"/>
      <c r="W378" s="121"/>
      <c r="X378" s="121"/>
      <c r="Y378" s="121"/>
      <c r="Z378" s="121"/>
    </row>
    <row r="379" spans="4:26" s="16" customFormat="1">
      <c r="D379" s="17"/>
      <c r="E379" s="17"/>
      <c r="F379" s="18"/>
      <c r="G379" s="18"/>
      <c r="H379" s="18"/>
      <c r="I379" s="17"/>
      <c r="J379" s="17"/>
      <c r="M379" s="272"/>
      <c r="N379" s="272"/>
      <c r="O379" s="273"/>
      <c r="P379" s="274"/>
      <c r="Q379" s="273"/>
      <c r="R379" s="273"/>
      <c r="S379" s="121"/>
      <c r="T379" s="121"/>
      <c r="U379" s="121"/>
      <c r="V379" s="121"/>
      <c r="W379" s="121"/>
      <c r="X379" s="121"/>
      <c r="Y379" s="121"/>
      <c r="Z379" s="121"/>
    </row>
    <row r="380" spans="4:26" s="16" customFormat="1">
      <c r="D380" s="17"/>
      <c r="E380" s="17"/>
      <c r="F380" s="18"/>
      <c r="G380" s="18"/>
      <c r="H380" s="18"/>
      <c r="I380" s="17"/>
      <c r="J380" s="17"/>
      <c r="M380" s="272"/>
      <c r="N380" s="272"/>
      <c r="O380" s="273"/>
      <c r="P380" s="274"/>
      <c r="Q380" s="273"/>
      <c r="R380" s="273"/>
      <c r="S380" s="121"/>
      <c r="T380" s="121"/>
      <c r="U380" s="121"/>
      <c r="V380" s="121"/>
      <c r="W380" s="121"/>
      <c r="X380" s="121"/>
      <c r="Y380" s="121"/>
      <c r="Z380" s="121"/>
    </row>
    <row r="381" spans="4:26" s="16" customFormat="1">
      <c r="D381" s="17"/>
      <c r="E381" s="17"/>
      <c r="F381" s="18"/>
      <c r="G381" s="18"/>
      <c r="H381" s="18"/>
      <c r="I381" s="17"/>
      <c r="J381" s="17"/>
      <c r="M381" s="272"/>
      <c r="N381" s="272"/>
      <c r="O381" s="273"/>
      <c r="P381" s="274"/>
      <c r="Q381" s="273"/>
      <c r="R381" s="273"/>
      <c r="S381" s="121"/>
      <c r="T381" s="121"/>
      <c r="U381" s="121"/>
      <c r="V381" s="121"/>
      <c r="W381" s="121"/>
      <c r="X381" s="121"/>
      <c r="Y381" s="121"/>
      <c r="Z381" s="121"/>
    </row>
    <row r="382" spans="4:26" s="16" customFormat="1">
      <c r="D382" s="17"/>
      <c r="E382" s="17"/>
      <c r="F382" s="18"/>
      <c r="G382" s="18"/>
      <c r="H382" s="18"/>
      <c r="I382" s="17"/>
      <c r="J382" s="17"/>
      <c r="M382" s="272"/>
      <c r="N382" s="272"/>
      <c r="O382" s="273"/>
      <c r="P382" s="274"/>
      <c r="Q382" s="273"/>
      <c r="R382" s="273"/>
      <c r="S382" s="121"/>
      <c r="T382" s="121"/>
      <c r="U382" s="121"/>
      <c r="V382" s="121"/>
      <c r="W382" s="121"/>
      <c r="X382" s="121"/>
      <c r="Y382" s="121"/>
      <c r="Z382" s="121"/>
    </row>
    <row r="383" spans="4:26" s="16" customFormat="1">
      <c r="D383" s="17"/>
      <c r="E383" s="17"/>
      <c r="F383" s="18"/>
      <c r="G383" s="18"/>
      <c r="H383" s="18"/>
      <c r="I383" s="17"/>
      <c r="J383" s="17"/>
      <c r="M383" s="272"/>
      <c r="N383" s="272"/>
      <c r="O383" s="273"/>
      <c r="P383" s="274"/>
      <c r="Q383" s="273"/>
      <c r="R383" s="273"/>
      <c r="S383" s="121"/>
      <c r="T383" s="121"/>
      <c r="U383" s="121"/>
      <c r="V383" s="121"/>
      <c r="W383" s="121"/>
      <c r="X383" s="121"/>
      <c r="Y383" s="121"/>
      <c r="Z383" s="121"/>
    </row>
    <row r="384" spans="4:26" s="16" customFormat="1">
      <c r="D384" s="17"/>
      <c r="E384" s="17"/>
      <c r="F384" s="18"/>
      <c r="G384" s="18"/>
      <c r="H384" s="18"/>
      <c r="I384" s="17"/>
      <c r="J384" s="17"/>
      <c r="M384" s="272"/>
      <c r="N384" s="272"/>
      <c r="O384" s="273"/>
      <c r="P384" s="274"/>
      <c r="Q384" s="273"/>
      <c r="R384" s="273"/>
      <c r="S384" s="121"/>
      <c r="T384" s="121"/>
      <c r="U384" s="121"/>
      <c r="V384" s="121"/>
      <c r="W384" s="121"/>
      <c r="X384" s="121"/>
      <c r="Y384" s="121"/>
      <c r="Z384" s="121"/>
    </row>
    <row r="385" spans="4:26" s="16" customFormat="1">
      <c r="D385" s="17"/>
      <c r="E385" s="17"/>
      <c r="F385" s="18"/>
      <c r="G385" s="18"/>
      <c r="H385" s="18"/>
      <c r="I385" s="17"/>
      <c r="J385" s="17"/>
      <c r="M385" s="272"/>
      <c r="N385" s="272"/>
      <c r="O385" s="273"/>
      <c r="P385" s="274"/>
      <c r="Q385" s="273"/>
      <c r="R385" s="273"/>
      <c r="S385" s="121"/>
      <c r="T385" s="121"/>
      <c r="U385" s="121"/>
      <c r="V385" s="121"/>
      <c r="W385" s="121"/>
      <c r="X385" s="121"/>
      <c r="Y385" s="121"/>
      <c r="Z385" s="121"/>
    </row>
    <row r="386" spans="4:26" s="16" customFormat="1">
      <c r="D386" s="17"/>
      <c r="E386" s="17"/>
      <c r="F386" s="18"/>
      <c r="G386" s="18"/>
      <c r="H386" s="18"/>
      <c r="I386" s="17"/>
      <c r="J386" s="17"/>
      <c r="M386" s="272"/>
      <c r="N386" s="272"/>
      <c r="O386" s="273"/>
      <c r="P386" s="274"/>
      <c r="Q386" s="273"/>
      <c r="R386" s="273"/>
      <c r="S386" s="121"/>
      <c r="T386" s="121"/>
      <c r="U386" s="121"/>
      <c r="V386" s="121"/>
      <c r="W386" s="121"/>
      <c r="X386" s="121"/>
      <c r="Y386" s="121"/>
      <c r="Z386" s="121"/>
    </row>
    <row r="387" spans="4:26" s="16" customFormat="1">
      <c r="D387" s="17"/>
      <c r="E387" s="17"/>
      <c r="F387" s="18"/>
      <c r="G387" s="18"/>
      <c r="H387" s="18"/>
      <c r="I387" s="17"/>
      <c r="J387" s="17"/>
      <c r="M387" s="272"/>
      <c r="N387" s="272"/>
      <c r="O387" s="273"/>
      <c r="P387" s="274"/>
      <c r="Q387" s="273"/>
      <c r="R387" s="273"/>
      <c r="S387" s="121"/>
      <c r="T387" s="121"/>
      <c r="U387" s="121"/>
      <c r="V387" s="121"/>
      <c r="W387" s="121"/>
      <c r="X387" s="121"/>
      <c r="Y387" s="121"/>
      <c r="Z387" s="121"/>
    </row>
    <row r="388" spans="4:26" s="16" customFormat="1">
      <c r="D388" s="17"/>
      <c r="E388" s="17"/>
      <c r="F388" s="18"/>
      <c r="G388" s="18"/>
      <c r="H388" s="18"/>
      <c r="I388" s="17"/>
      <c r="J388" s="17"/>
      <c r="M388" s="272"/>
      <c r="N388" s="272"/>
      <c r="O388" s="273"/>
      <c r="P388" s="274"/>
      <c r="Q388" s="273"/>
      <c r="R388" s="273"/>
      <c r="S388" s="121"/>
      <c r="T388" s="121"/>
      <c r="U388" s="121"/>
      <c r="V388" s="121"/>
      <c r="W388" s="121"/>
      <c r="X388" s="121"/>
      <c r="Y388" s="121"/>
      <c r="Z388" s="121"/>
    </row>
    <row r="389" spans="4:26" s="16" customFormat="1">
      <c r="D389" s="17"/>
      <c r="E389" s="17"/>
      <c r="F389" s="18"/>
      <c r="G389" s="18"/>
      <c r="H389" s="18"/>
      <c r="I389" s="17"/>
      <c r="J389" s="17"/>
      <c r="M389" s="272"/>
      <c r="N389" s="272"/>
      <c r="O389" s="273"/>
      <c r="P389" s="274"/>
      <c r="Q389" s="273"/>
      <c r="R389" s="273"/>
      <c r="S389" s="121"/>
      <c r="T389" s="121"/>
      <c r="U389" s="121"/>
      <c r="V389" s="121"/>
      <c r="W389" s="121"/>
      <c r="X389" s="121"/>
      <c r="Y389" s="121"/>
      <c r="Z389" s="121"/>
    </row>
    <row r="390" spans="4:26" s="16" customFormat="1">
      <c r="D390" s="17"/>
      <c r="E390" s="17"/>
      <c r="F390" s="18"/>
      <c r="G390" s="18"/>
      <c r="H390" s="18"/>
      <c r="I390" s="17"/>
      <c r="J390" s="17"/>
      <c r="M390" s="272"/>
      <c r="N390" s="272"/>
      <c r="O390" s="273"/>
      <c r="P390" s="274"/>
      <c r="Q390" s="273"/>
      <c r="R390" s="273"/>
      <c r="S390" s="121"/>
      <c r="T390" s="121"/>
      <c r="U390" s="121"/>
      <c r="V390" s="121"/>
      <c r="W390" s="121"/>
      <c r="X390" s="121"/>
      <c r="Y390" s="121"/>
      <c r="Z390" s="121"/>
    </row>
    <row r="391" spans="4:26" s="16" customFormat="1">
      <c r="D391" s="17"/>
      <c r="E391" s="17"/>
      <c r="F391" s="18"/>
      <c r="G391" s="18"/>
      <c r="H391" s="18"/>
      <c r="I391" s="17"/>
      <c r="J391" s="17"/>
      <c r="M391" s="272"/>
      <c r="N391" s="272"/>
      <c r="O391" s="273"/>
      <c r="P391" s="274"/>
      <c r="Q391" s="273"/>
      <c r="R391" s="273"/>
      <c r="S391" s="121"/>
      <c r="T391" s="121"/>
      <c r="U391" s="121"/>
      <c r="V391" s="121"/>
      <c r="W391" s="121"/>
      <c r="X391" s="121"/>
      <c r="Y391" s="121"/>
      <c r="Z391" s="121"/>
    </row>
    <row r="392" spans="4:26" s="16" customFormat="1">
      <c r="D392" s="17"/>
      <c r="E392" s="17"/>
      <c r="F392" s="18"/>
      <c r="G392" s="18"/>
      <c r="H392" s="18"/>
      <c r="I392" s="17"/>
      <c r="J392" s="17"/>
      <c r="M392" s="272"/>
      <c r="N392" s="272"/>
      <c r="O392" s="273"/>
      <c r="P392" s="274"/>
      <c r="Q392" s="273"/>
      <c r="R392" s="273"/>
      <c r="S392" s="121"/>
      <c r="T392" s="121"/>
      <c r="U392" s="121"/>
      <c r="V392" s="121"/>
      <c r="W392" s="121"/>
      <c r="X392" s="121"/>
      <c r="Y392" s="121"/>
      <c r="Z392" s="121"/>
    </row>
    <row r="393" spans="4:26" s="16" customFormat="1">
      <c r="D393" s="17"/>
      <c r="E393" s="17"/>
      <c r="F393" s="18"/>
      <c r="G393" s="18"/>
      <c r="H393" s="18"/>
      <c r="I393" s="17"/>
      <c r="J393" s="17"/>
      <c r="M393" s="272"/>
      <c r="N393" s="272"/>
      <c r="O393" s="273"/>
      <c r="P393" s="274"/>
      <c r="Q393" s="273"/>
      <c r="R393" s="273"/>
      <c r="S393" s="121"/>
      <c r="T393" s="121"/>
      <c r="U393" s="121"/>
      <c r="V393" s="121"/>
      <c r="W393" s="121"/>
      <c r="X393" s="121"/>
      <c r="Y393" s="121"/>
      <c r="Z393" s="121"/>
    </row>
    <row r="394" spans="4:26" s="16" customFormat="1">
      <c r="D394" s="17"/>
      <c r="E394" s="17"/>
      <c r="F394" s="18"/>
      <c r="G394" s="18"/>
      <c r="H394" s="18"/>
      <c r="I394" s="17"/>
      <c r="J394" s="17"/>
      <c r="M394" s="272"/>
      <c r="N394" s="272"/>
      <c r="O394" s="273"/>
      <c r="P394" s="274"/>
      <c r="Q394" s="273"/>
      <c r="R394" s="273"/>
      <c r="S394" s="121"/>
      <c r="T394" s="121"/>
      <c r="U394" s="121"/>
      <c r="V394" s="121"/>
      <c r="W394" s="121"/>
      <c r="X394" s="121"/>
      <c r="Y394" s="121"/>
      <c r="Z394" s="121"/>
    </row>
    <row r="395" spans="4:26" s="16" customFormat="1">
      <c r="D395" s="17"/>
      <c r="E395" s="17"/>
      <c r="F395" s="18"/>
      <c r="G395" s="18"/>
      <c r="H395" s="18"/>
      <c r="I395" s="17"/>
      <c r="J395" s="17"/>
      <c r="M395" s="272"/>
      <c r="N395" s="272"/>
      <c r="O395" s="273"/>
      <c r="P395" s="274"/>
      <c r="Q395" s="273"/>
      <c r="R395" s="273"/>
      <c r="S395" s="121"/>
      <c r="T395" s="121"/>
      <c r="U395" s="121"/>
      <c r="V395" s="121"/>
      <c r="W395" s="121"/>
      <c r="X395" s="121"/>
      <c r="Y395" s="121"/>
      <c r="Z395" s="121"/>
    </row>
    <row r="396" spans="4:26" s="16" customFormat="1">
      <c r="D396" s="17"/>
      <c r="E396" s="17"/>
      <c r="F396" s="18"/>
      <c r="G396" s="18"/>
      <c r="H396" s="18"/>
      <c r="I396" s="17"/>
      <c r="J396" s="17"/>
      <c r="M396" s="272"/>
      <c r="N396" s="272"/>
      <c r="O396" s="273"/>
      <c r="P396" s="274"/>
      <c r="Q396" s="273"/>
      <c r="R396" s="273"/>
      <c r="S396" s="121"/>
      <c r="T396" s="121"/>
      <c r="U396" s="121"/>
      <c r="V396" s="121"/>
      <c r="W396" s="121"/>
      <c r="X396" s="121"/>
      <c r="Y396" s="121"/>
      <c r="Z396" s="121"/>
    </row>
    <row r="397" spans="4:26" s="16" customFormat="1">
      <c r="D397" s="17"/>
      <c r="E397" s="17"/>
      <c r="F397" s="18"/>
      <c r="G397" s="18"/>
      <c r="H397" s="18"/>
      <c r="I397" s="17"/>
      <c r="J397" s="17"/>
      <c r="M397" s="272"/>
      <c r="N397" s="272"/>
      <c r="O397" s="273"/>
      <c r="P397" s="274"/>
      <c r="Q397" s="273"/>
      <c r="R397" s="273"/>
      <c r="S397" s="121"/>
      <c r="T397" s="121"/>
      <c r="U397" s="121"/>
      <c r="V397" s="121"/>
      <c r="W397" s="121"/>
      <c r="X397" s="121"/>
      <c r="Y397" s="121"/>
      <c r="Z397" s="121"/>
    </row>
    <row r="398" spans="4:26" s="16" customFormat="1">
      <c r="D398" s="17"/>
      <c r="E398" s="17"/>
      <c r="F398" s="18"/>
      <c r="G398" s="18"/>
      <c r="H398" s="18"/>
      <c r="I398" s="17"/>
      <c r="J398" s="17"/>
      <c r="M398" s="272"/>
      <c r="N398" s="272"/>
      <c r="O398" s="273"/>
      <c r="P398" s="274"/>
      <c r="Q398" s="273"/>
      <c r="R398" s="273"/>
      <c r="S398" s="121"/>
      <c r="T398" s="121"/>
      <c r="U398" s="121"/>
      <c r="V398" s="121"/>
      <c r="W398" s="121"/>
      <c r="X398" s="121"/>
      <c r="Y398" s="121"/>
      <c r="Z398" s="121"/>
    </row>
    <row r="399" spans="4:26" s="16" customFormat="1">
      <c r="D399" s="17"/>
      <c r="E399" s="17"/>
      <c r="F399" s="18"/>
      <c r="G399" s="18"/>
      <c r="H399" s="18"/>
      <c r="I399" s="17"/>
      <c r="J399" s="17"/>
      <c r="M399" s="272"/>
      <c r="N399" s="272"/>
      <c r="O399" s="273"/>
      <c r="P399" s="274"/>
      <c r="Q399" s="273"/>
      <c r="R399" s="273"/>
      <c r="S399" s="121"/>
      <c r="T399" s="121"/>
      <c r="U399" s="121"/>
      <c r="V399" s="121"/>
      <c r="W399" s="121"/>
      <c r="X399" s="121"/>
      <c r="Y399" s="121"/>
      <c r="Z399" s="121"/>
    </row>
    <row r="400" spans="4:26" s="16" customFormat="1">
      <c r="D400" s="17"/>
      <c r="E400" s="17"/>
      <c r="F400" s="18"/>
      <c r="G400" s="18"/>
      <c r="H400" s="18"/>
      <c r="I400" s="17"/>
      <c r="J400" s="17"/>
      <c r="M400" s="272"/>
      <c r="N400" s="272"/>
      <c r="O400" s="273"/>
      <c r="P400" s="274"/>
      <c r="Q400" s="273"/>
      <c r="R400" s="273"/>
      <c r="S400" s="121"/>
      <c r="T400" s="121"/>
      <c r="U400" s="121"/>
      <c r="V400" s="121"/>
      <c r="W400" s="121"/>
      <c r="X400" s="121"/>
      <c r="Y400" s="121"/>
      <c r="Z400" s="121"/>
    </row>
    <row r="401" spans="4:26" s="16" customFormat="1">
      <c r="D401" s="17"/>
      <c r="E401" s="17"/>
      <c r="F401" s="18"/>
      <c r="G401" s="18"/>
      <c r="H401" s="18"/>
      <c r="I401" s="17"/>
      <c r="J401" s="17"/>
      <c r="M401" s="272"/>
      <c r="N401" s="272"/>
      <c r="O401" s="273"/>
      <c r="P401" s="274"/>
      <c r="Q401" s="273"/>
      <c r="R401" s="273"/>
      <c r="S401" s="121"/>
      <c r="T401" s="121"/>
      <c r="U401" s="121"/>
      <c r="V401" s="121"/>
      <c r="W401" s="121"/>
      <c r="X401" s="121"/>
      <c r="Y401" s="121"/>
      <c r="Z401" s="121"/>
    </row>
    <row r="402" spans="4:26" s="16" customFormat="1">
      <c r="D402" s="17"/>
      <c r="E402" s="17"/>
      <c r="F402" s="18"/>
      <c r="G402" s="18"/>
      <c r="H402" s="18"/>
      <c r="I402" s="17"/>
      <c r="J402" s="17"/>
      <c r="M402" s="272"/>
      <c r="N402" s="272"/>
      <c r="O402" s="273"/>
      <c r="P402" s="274"/>
      <c r="Q402" s="273"/>
      <c r="R402" s="273"/>
      <c r="S402" s="121"/>
      <c r="T402" s="121"/>
      <c r="U402" s="121"/>
      <c r="V402" s="121"/>
      <c r="W402" s="121"/>
      <c r="X402" s="121"/>
      <c r="Y402" s="121"/>
      <c r="Z402" s="121"/>
    </row>
    <row r="403" spans="4:26" s="16" customFormat="1">
      <c r="D403" s="17"/>
      <c r="E403" s="17"/>
      <c r="F403" s="18"/>
      <c r="G403" s="18"/>
      <c r="H403" s="18"/>
      <c r="I403" s="17"/>
      <c r="J403" s="17"/>
      <c r="M403" s="272"/>
      <c r="N403" s="272"/>
      <c r="O403" s="273"/>
      <c r="P403" s="274"/>
      <c r="Q403" s="273"/>
      <c r="R403" s="273"/>
      <c r="S403" s="121"/>
      <c r="T403" s="121"/>
      <c r="U403" s="121"/>
      <c r="V403" s="121"/>
      <c r="W403" s="121"/>
      <c r="X403" s="121"/>
      <c r="Y403" s="121"/>
      <c r="Z403" s="121"/>
    </row>
    <row r="404" spans="4:26" s="16" customFormat="1">
      <c r="D404" s="17"/>
      <c r="E404" s="17"/>
      <c r="F404" s="18"/>
      <c r="G404" s="18"/>
      <c r="H404" s="18"/>
      <c r="I404" s="17"/>
      <c r="J404" s="17"/>
      <c r="M404" s="272"/>
      <c r="N404" s="272"/>
      <c r="O404" s="273"/>
      <c r="P404" s="274"/>
      <c r="Q404" s="273"/>
      <c r="R404" s="273"/>
      <c r="S404" s="121"/>
      <c r="T404" s="121"/>
      <c r="U404" s="121"/>
      <c r="V404" s="121"/>
      <c r="W404" s="121"/>
      <c r="X404" s="121"/>
      <c r="Y404" s="121"/>
      <c r="Z404" s="121"/>
    </row>
    <row r="405" spans="4:26" s="16" customFormat="1">
      <c r="D405" s="17"/>
      <c r="E405" s="17"/>
      <c r="F405" s="18"/>
      <c r="G405" s="18"/>
      <c r="H405" s="18"/>
      <c r="I405" s="17"/>
      <c r="J405" s="17"/>
      <c r="M405" s="272"/>
      <c r="N405" s="272"/>
      <c r="O405" s="273"/>
      <c r="P405" s="274"/>
      <c r="Q405" s="273"/>
      <c r="R405" s="273"/>
      <c r="S405" s="121"/>
      <c r="T405" s="121"/>
      <c r="U405" s="121"/>
      <c r="V405" s="121"/>
      <c r="W405" s="121"/>
      <c r="X405" s="121"/>
      <c r="Y405" s="121"/>
      <c r="Z405" s="121"/>
    </row>
    <row r="406" spans="4:26" s="16" customFormat="1">
      <c r="D406" s="17"/>
      <c r="E406" s="17"/>
      <c r="F406" s="18"/>
      <c r="G406" s="18"/>
      <c r="H406" s="18"/>
      <c r="I406" s="17"/>
      <c r="J406" s="17"/>
      <c r="M406" s="272"/>
      <c r="N406" s="272"/>
      <c r="O406" s="273"/>
      <c r="P406" s="274"/>
      <c r="Q406" s="273"/>
      <c r="R406" s="273"/>
      <c r="S406" s="121"/>
      <c r="T406" s="121"/>
      <c r="U406" s="121"/>
      <c r="V406" s="121"/>
      <c r="W406" s="121"/>
      <c r="X406" s="121"/>
      <c r="Y406" s="121"/>
      <c r="Z406" s="121"/>
    </row>
    <row r="407" spans="4:26" s="16" customFormat="1">
      <c r="D407" s="17"/>
      <c r="E407" s="17"/>
      <c r="F407" s="18"/>
      <c r="G407" s="18"/>
      <c r="H407" s="18"/>
      <c r="I407" s="17"/>
      <c r="J407" s="17"/>
      <c r="M407" s="272"/>
      <c r="N407" s="272"/>
      <c r="O407" s="273"/>
      <c r="P407" s="274"/>
      <c r="Q407" s="273"/>
      <c r="R407" s="273"/>
      <c r="S407" s="121"/>
      <c r="T407" s="121"/>
      <c r="U407" s="121"/>
      <c r="V407" s="121"/>
      <c r="W407" s="121"/>
      <c r="X407" s="121"/>
      <c r="Y407" s="121"/>
      <c r="Z407" s="121"/>
    </row>
    <row r="408" spans="4:26" s="16" customFormat="1">
      <c r="D408" s="17"/>
      <c r="E408" s="17"/>
      <c r="F408" s="18"/>
      <c r="G408" s="18"/>
      <c r="H408" s="18"/>
      <c r="I408" s="17"/>
      <c r="J408" s="17"/>
      <c r="M408" s="272"/>
      <c r="N408" s="272"/>
      <c r="O408" s="273"/>
      <c r="P408" s="274"/>
      <c r="Q408" s="273"/>
      <c r="R408" s="273"/>
      <c r="S408" s="121"/>
      <c r="T408" s="121"/>
      <c r="U408" s="121"/>
      <c r="V408" s="121"/>
      <c r="W408" s="121"/>
      <c r="X408" s="121"/>
      <c r="Y408" s="121"/>
      <c r="Z408" s="121"/>
    </row>
    <row r="409" spans="4:26" s="16" customFormat="1">
      <c r="D409" s="17"/>
      <c r="E409" s="17"/>
      <c r="F409" s="18"/>
      <c r="G409" s="18"/>
      <c r="H409" s="18"/>
      <c r="I409" s="17"/>
      <c r="J409" s="17"/>
      <c r="M409" s="272"/>
      <c r="N409" s="272"/>
      <c r="O409" s="273"/>
      <c r="P409" s="274"/>
      <c r="Q409" s="273"/>
      <c r="R409" s="273"/>
      <c r="S409" s="121"/>
      <c r="T409" s="121"/>
      <c r="U409" s="121"/>
      <c r="V409" s="121"/>
      <c r="W409" s="121"/>
      <c r="X409" s="121"/>
      <c r="Y409" s="121"/>
      <c r="Z409" s="121"/>
    </row>
    <row r="410" spans="4:26" s="16" customFormat="1">
      <c r="D410" s="17"/>
      <c r="E410" s="17"/>
      <c r="F410" s="18"/>
      <c r="G410" s="18"/>
      <c r="H410" s="18"/>
      <c r="I410" s="17"/>
      <c r="J410" s="17"/>
      <c r="M410" s="272"/>
      <c r="N410" s="272"/>
      <c r="O410" s="273"/>
      <c r="P410" s="274"/>
      <c r="Q410" s="273"/>
      <c r="R410" s="273"/>
      <c r="S410" s="121"/>
      <c r="T410" s="121"/>
      <c r="U410" s="121"/>
      <c r="V410" s="121"/>
      <c r="W410" s="121"/>
      <c r="X410" s="121"/>
      <c r="Y410" s="121"/>
      <c r="Z410" s="121"/>
    </row>
    <row r="411" spans="4:26" s="16" customFormat="1">
      <c r="D411" s="17"/>
      <c r="E411" s="17"/>
      <c r="F411" s="18"/>
      <c r="G411" s="18"/>
      <c r="H411" s="18"/>
      <c r="I411" s="17"/>
      <c r="J411" s="17"/>
      <c r="M411" s="272"/>
      <c r="N411" s="272"/>
      <c r="O411" s="273"/>
      <c r="P411" s="274"/>
      <c r="Q411" s="273"/>
      <c r="R411" s="273"/>
      <c r="S411" s="121"/>
      <c r="T411" s="121"/>
      <c r="U411" s="121"/>
      <c r="V411" s="121"/>
      <c r="W411" s="121"/>
      <c r="X411" s="121"/>
      <c r="Y411" s="121"/>
      <c r="Z411" s="121"/>
    </row>
    <row r="412" spans="4:26" s="16" customFormat="1">
      <c r="D412" s="17"/>
      <c r="E412" s="17"/>
      <c r="F412" s="18"/>
      <c r="G412" s="18"/>
      <c r="H412" s="18"/>
      <c r="I412" s="17"/>
      <c r="J412" s="17"/>
      <c r="M412" s="272"/>
      <c r="N412" s="272"/>
      <c r="O412" s="273"/>
      <c r="P412" s="274"/>
      <c r="Q412" s="273"/>
      <c r="R412" s="273"/>
      <c r="S412" s="121"/>
      <c r="T412" s="121"/>
      <c r="U412" s="121"/>
      <c r="V412" s="121"/>
      <c r="W412" s="121"/>
      <c r="X412" s="121"/>
      <c r="Y412" s="121"/>
      <c r="Z412" s="121"/>
    </row>
    <row r="413" spans="4:26" s="16" customFormat="1">
      <c r="D413" s="17"/>
      <c r="E413" s="17"/>
      <c r="F413" s="18"/>
      <c r="G413" s="18"/>
      <c r="H413" s="18"/>
      <c r="I413" s="17"/>
      <c r="J413" s="17"/>
      <c r="M413" s="272"/>
      <c r="N413" s="272"/>
      <c r="O413" s="273"/>
      <c r="P413" s="274"/>
      <c r="Q413" s="273"/>
      <c r="R413" s="273"/>
      <c r="S413" s="121"/>
      <c r="T413" s="121"/>
      <c r="U413" s="121"/>
      <c r="V413" s="121"/>
      <c r="W413" s="121"/>
      <c r="X413" s="121"/>
      <c r="Y413" s="121"/>
      <c r="Z413" s="121"/>
    </row>
    <row r="414" spans="4:26" s="16" customFormat="1">
      <c r="D414" s="17"/>
      <c r="E414" s="17"/>
      <c r="F414" s="18"/>
      <c r="G414" s="18"/>
      <c r="H414" s="18"/>
      <c r="I414" s="17"/>
      <c r="J414" s="17"/>
      <c r="M414" s="272"/>
      <c r="N414" s="272"/>
      <c r="O414" s="273"/>
      <c r="P414" s="274"/>
      <c r="Q414" s="273"/>
      <c r="R414" s="273"/>
      <c r="S414" s="121"/>
      <c r="T414" s="121"/>
      <c r="U414" s="121"/>
      <c r="V414" s="121"/>
      <c r="W414" s="121"/>
      <c r="X414" s="121"/>
      <c r="Y414" s="121"/>
      <c r="Z414" s="121"/>
    </row>
    <row r="415" spans="4:26" s="16" customFormat="1">
      <c r="D415" s="17"/>
      <c r="E415" s="17"/>
      <c r="F415" s="18"/>
      <c r="G415" s="18"/>
      <c r="H415" s="18"/>
      <c r="I415" s="17"/>
      <c r="J415" s="17"/>
      <c r="M415" s="272"/>
      <c r="N415" s="272"/>
      <c r="O415" s="273"/>
      <c r="P415" s="274"/>
      <c r="Q415" s="273"/>
      <c r="R415" s="273"/>
      <c r="S415" s="121"/>
      <c r="T415" s="121"/>
      <c r="U415" s="121"/>
      <c r="V415" s="121"/>
      <c r="W415" s="121"/>
      <c r="X415" s="121"/>
      <c r="Y415" s="121"/>
      <c r="Z415" s="121"/>
    </row>
    <row r="416" spans="4:26" s="16" customFormat="1">
      <c r="D416" s="17"/>
      <c r="E416" s="17"/>
      <c r="F416" s="18"/>
      <c r="G416" s="18"/>
      <c r="H416" s="18"/>
      <c r="I416" s="17"/>
      <c r="J416" s="17"/>
      <c r="M416" s="272"/>
      <c r="N416" s="272"/>
      <c r="O416" s="273"/>
      <c r="P416" s="274"/>
      <c r="Q416" s="273"/>
      <c r="R416" s="273"/>
      <c r="S416" s="121"/>
      <c r="T416" s="121"/>
      <c r="U416" s="121"/>
      <c r="V416" s="121"/>
      <c r="W416" s="121"/>
      <c r="X416" s="121"/>
      <c r="Y416" s="121"/>
      <c r="Z416" s="121"/>
    </row>
    <row r="417" spans="4:26" s="16" customFormat="1">
      <c r="D417" s="17"/>
      <c r="E417" s="17"/>
      <c r="F417" s="18"/>
      <c r="G417" s="18"/>
      <c r="H417" s="18"/>
      <c r="I417" s="17"/>
      <c r="J417" s="17"/>
      <c r="M417" s="272"/>
      <c r="N417" s="272"/>
      <c r="O417" s="273"/>
      <c r="P417" s="274"/>
      <c r="Q417" s="273"/>
      <c r="R417" s="273"/>
      <c r="S417" s="121"/>
      <c r="T417" s="121"/>
      <c r="U417" s="121"/>
      <c r="V417" s="121"/>
      <c r="W417" s="121"/>
      <c r="X417" s="121"/>
      <c r="Y417" s="121"/>
      <c r="Z417" s="121"/>
    </row>
    <row r="418" spans="4:26" s="16" customFormat="1">
      <c r="D418" s="17"/>
      <c r="E418" s="17"/>
      <c r="F418" s="18"/>
      <c r="G418" s="18"/>
      <c r="H418" s="18"/>
      <c r="I418" s="17"/>
      <c r="J418" s="17"/>
      <c r="M418" s="272"/>
      <c r="N418" s="272"/>
      <c r="O418" s="273"/>
      <c r="P418" s="274"/>
      <c r="Q418" s="273"/>
      <c r="R418" s="273"/>
      <c r="S418" s="121"/>
      <c r="T418" s="121"/>
      <c r="U418" s="121"/>
      <c r="V418" s="121"/>
      <c r="W418" s="121"/>
      <c r="X418" s="121"/>
      <c r="Y418" s="121"/>
      <c r="Z418" s="121"/>
    </row>
    <row r="419" spans="4:26" s="16" customFormat="1">
      <c r="D419" s="17"/>
      <c r="E419" s="17"/>
      <c r="F419" s="18"/>
      <c r="G419" s="18"/>
      <c r="H419" s="18"/>
      <c r="I419" s="17"/>
      <c r="J419" s="17"/>
      <c r="M419" s="272"/>
      <c r="N419" s="272"/>
      <c r="O419" s="273"/>
      <c r="P419" s="274"/>
      <c r="Q419" s="273"/>
      <c r="R419" s="273"/>
      <c r="S419" s="121"/>
      <c r="T419" s="121"/>
      <c r="U419" s="121"/>
      <c r="V419" s="121"/>
      <c r="W419" s="121"/>
      <c r="X419" s="121"/>
      <c r="Y419" s="121"/>
      <c r="Z419" s="121"/>
    </row>
    <row r="420" spans="4:26" s="16" customFormat="1">
      <c r="D420" s="17"/>
      <c r="E420" s="17"/>
      <c r="F420" s="18"/>
      <c r="G420" s="18"/>
      <c r="H420" s="18"/>
      <c r="I420" s="17"/>
      <c r="J420" s="17"/>
      <c r="M420" s="272"/>
      <c r="N420" s="272"/>
      <c r="O420" s="273"/>
      <c r="P420" s="274"/>
      <c r="Q420" s="273"/>
      <c r="R420" s="273"/>
      <c r="S420" s="121"/>
      <c r="T420" s="121"/>
      <c r="U420" s="121"/>
      <c r="V420" s="121"/>
      <c r="W420" s="121"/>
      <c r="X420" s="121"/>
      <c r="Y420" s="121"/>
      <c r="Z420" s="121"/>
    </row>
    <row r="421" spans="4:26" s="16" customFormat="1">
      <c r="D421" s="17"/>
      <c r="E421" s="17"/>
      <c r="F421" s="18"/>
      <c r="G421" s="18"/>
      <c r="H421" s="18"/>
      <c r="I421" s="17"/>
      <c r="J421" s="17"/>
      <c r="M421" s="272"/>
      <c r="N421" s="272"/>
      <c r="O421" s="273"/>
      <c r="P421" s="274"/>
      <c r="Q421" s="273"/>
      <c r="R421" s="273"/>
      <c r="S421" s="121"/>
      <c r="T421" s="121"/>
      <c r="U421" s="121"/>
      <c r="V421" s="121"/>
      <c r="W421" s="121"/>
      <c r="X421" s="121"/>
      <c r="Y421" s="121"/>
      <c r="Z421" s="121"/>
    </row>
    <row r="422" spans="4:26" s="16" customFormat="1">
      <c r="D422" s="17"/>
      <c r="E422" s="17"/>
      <c r="F422" s="18"/>
      <c r="G422" s="18"/>
      <c r="H422" s="18"/>
      <c r="I422" s="17"/>
      <c r="J422" s="17"/>
      <c r="M422" s="272"/>
      <c r="N422" s="272"/>
      <c r="O422" s="273"/>
      <c r="P422" s="274"/>
      <c r="Q422" s="273"/>
      <c r="R422" s="273"/>
      <c r="S422" s="121"/>
      <c r="T422" s="121"/>
      <c r="U422" s="121"/>
      <c r="V422" s="121"/>
      <c r="W422" s="121"/>
      <c r="X422" s="121"/>
      <c r="Y422" s="121"/>
      <c r="Z422" s="121"/>
    </row>
    <row r="423" spans="4:26" s="16" customFormat="1">
      <c r="D423" s="17"/>
      <c r="E423" s="17"/>
      <c r="F423" s="18"/>
      <c r="G423" s="18"/>
      <c r="H423" s="18"/>
      <c r="I423" s="17"/>
      <c r="J423" s="17"/>
      <c r="M423" s="272"/>
      <c r="N423" s="272"/>
      <c r="O423" s="273"/>
      <c r="P423" s="274"/>
      <c r="Q423" s="273"/>
      <c r="R423" s="273"/>
      <c r="S423" s="121"/>
      <c r="T423" s="121"/>
      <c r="U423" s="121"/>
      <c r="V423" s="121"/>
      <c r="W423" s="121"/>
      <c r="X423" s="121"/>
      <c r="Y423" s="121"/>
      <c r="Z423" s="121"/>
    </row>
    <row r="424" spans="4:26" s="16" customFormat="1">
      <c r="D424" s="17"/>
      <c r="E424" s="17"/>
      <c r="F424" s="18"/>
      <c r="G424" s="18"/>
      <c r="H424" s="18"/>
      <c r="I424" s="17"/>
      <c r="J424" s="17"/>
      <c r="M424" s="272"/>
      <c r="N424" s="272"/>
      <c r="O424" s="273"/>
      <c r="P424" s="274"/>
      <c r="Q424" s="273"/>
      <c r="R424" s="273"/>
      <c r="S424" s="121"/>
      <c r="T424" s="121"/>
      <c r="U424" s="121"/>
      <c r="V424" s="121"/>
      <c r="W424" s="121"/>
      <c r="X424" s="121"/>
      <c r="Y424" s="121"/>
      <c r="Z424" s="121"/>
    </row>
    <row r="425" spans="4:26" s="16" customFormat="1">
      <c r="D425" s="17"/>
      <c r="E425" s="17"/>
      <c r="F425" s="18"/>
      <c r="G425" s="18"/>
      <c r="H425" s="18"/>
      <c r="I425" s="17"/>
      <c r="J425" s="17"/>
      <c r="M425" s="272"/>
      <c r="N425" s="272"/>
      <c r="O425" s="273"/>
      <c r="P425" s="274"/>
      <c r="Q425" s="273"/>
      <c r="R425" s="273"/>
      <c r="S425" s="121"/>
      <c r="T425" s="121"/>
      <c r="U425" s="121"/>
      <c r="V425" s="121"/>
      <c r="W425" s="121"/>
      <c r="X425" s="121"/>
      <c r="Y425" s="121"/>
      <c r="Z425" s="121"/>
    </row>
    <row r="426" spans="4:26" s="16" customFormat="1">
      <c r="D426" s="17"/>
      <c r="E426" s="17"/>
      <c r="F426" s="18"/>
      <c r="G426" s="18"/>
      <c r="H426" s="18"/>
      <c r="I426" s="17"/>
      <c r="J426" s="17"/>
      <c r="M426" s="272"/>
      <c r="N426" s="272"/>
      <c r="O426" s="273"/>
      <c r="P426" s="274"/>
      <c r="Q426" s="273"/>
      <c r="R426" s="273"/>
      <c r="S426" s="121"/>
      <c r="T426" s="121"/>
      <c r="U426" s="121"/>
      <c r="V426" s="121"/>
      <c r="W426" s="121"/>
      <c r="X426" s="121"/>
      <c r="Y426" s="121"/>
      <c r="Z426" s="121"/>
    </row>
    <row r="427" spans="4:26" s="16" customFormat="1">
      <c r="D427" s="17"/>
      <c r="E427" s="17"/>
      <c r="F427" s="18"/>
      <c r="G427" s="18"/>
      <c r="H427" s="18"/>
      <c r="I427" s="17"/>
      <c r="J427" s="17"/>
      <c r="M427" s="272"/>
      <c r="N427" s="272"/>
      <c r="O427" s="273"/>
      <c r="P427" s="274"/>
      <c r="Q427" s="273"/>
      <c r="R427" s="273"/>
      <c r="S427" s="121"/>
      <c r="T427" s="121"/>
      <c r="U427" s="121"/>
      <c r="V427" s="121"/>
      <c r="W427" s="121"/>
      <c r="X427" s="121"/>
      <c r="Y427" s="121"/>
      <c r="Z427" s="121"/>
    </row>
    <row r="428" spans="4:26" s="16" customFormat="1">
      <c r="D428" s="17"/>
      <c r="E428" s="17"/>
      <c r="F428" s="18"/>
      <c r="G428" s="18"/>
      <c r="H428" s="18"/>
      <c r="I428" s="17"/>
      <c r="J428" s="17"/>
      <c r="M428" s="272"/>
      <c r="N428" s="272"/>
      <c r="O428" s="273"/>
      <c r="P428" s="274"/>
      <c r="Q428" s="273"/>
      <c r="R428" s="273"/>
      <c r="S428" s="121"/>
      <c r="T428" s="121"/>
      <c r="U428" s="121"/>
      <c r="V428" s="121"/>
      <c r="W428" s="121"/>
      <c r="X428" s="121"/>
      <c r="Y428" s="121"/>
      <c r="Z428" s="121"/>
    </row>
    <row r="429" spans="4:26" s="16" customFormat="1">
      <c r="D429" s="17"/>
      <c r="E429" s="17"/>
      <c r="F429" s="18"/>
      <c r="G429" s="18"/>
      <c r="H429" s="18"/>
      <c r="I429" s="17"/>
      <c r="J429" s="17"/>
      <c r="M429" s="272"/>
      <c r="N429" s="272"/>
      <c r="O429" s="273"/>
      <c r="P429" s="274"/>
      <c r="Q429" s="273"/>
      <c r="R429" s="273"/>
      <c r="S429" s="121"/>
      <c r="T429" s="121"/>
      <c r="U429" s="121"/>
      <c r="V429" s="121"/>
      <c r="W429" s="121"/>
      <c r="X429" s="121"/>
      <c r="Y429" s="121"/>
      <c r="Z429" s="121"/>
    </row>
    <row r="430" spans="4:26" s="16" customFormat="1">
      <c r="D430" s="17"/>
      <c r="E430" s="17"/>
      <c r="F430" s="18"/>
      <c r="G430" s="18"/>
      <c r="H430" s="18"/>
      <c r="I430" s="17"/>
      <c r="J430" s="17"/>
      <c r="M430" s="272"/>
      <c r="N430" s="272"/>
      <c r="O430" s="273"/>
      <c r="P430" s="274"/>
      <c r="Q430" s="273"/>
      <c r="R430" s="273"/>
      <c r="S430" s="121"/>
      <c r="T430" s="121"/>
      <c r="U430" s="121"/>
      <c r="V430" s="121"/>
      <c r="W430" s="121"/>
      <c r="X430" s="121"/>
      <c r="Y430" s="121"/>
      <c r="Z430" s="121"/>
    </row>
    <row r="431" spans="4:26" s="16" customFormat="1">
      <c r="D431" s="17"/>
      <c r="E431" s="17"/>
      <c r="F431" s="18"/>
      <c r="G431" s="18"/>
      <c r="H431" s="18"/>
      <c r="I431" s="17"/>
      <c r="J431" s="17"/>
      <c r="M431" s="272"/>
      <c r="N431" s="272"/>
      <c r="O431" s="273"/>
      <c r="P431" s="274"/>
      <c r="Q431" s="273"/>
      <c r="R431" s="273"/>
      <c r="S431" s="121"/>
      <c r="T431" s="121"/>
      <c r="U431" s="121"/>
      <c r="V431" s="121"/>
      <c r="W431" s="121"/>
      <c r="X431" s="121"/>
      <c r="Y431" s="121"/>
      <c r="Z431" s="121"/>
    </row>
    <row r="432" spans="4:26" s="16" customFormat="1">
      <c r="D432" s="17"/>
      <c r="E432" s="17"/>
      <c r="F432" s="18"/>
      <c r="G432" s="18"/>
      <c r="H432" s="18"/>
      <c r="I432" s="17"/>
      <c r="J432" s="17"/>
      <c r="M432" s="272"/>
      <c r="N432" s="272"/>
      <c r="O432" s="273"/>
      <c r="P432" s="274"/>
      <c r="Q432" s="273"/>
      <c r="R432" s="273"/>
      <c r="S432" s="121"/>
      <c r="T432" s="121"/>
      <c r="U432" s="121"/>
      <c r="V432" s="121"/>
      <c r="W432" s="121"/>
      <c r="X432" s="121"/>
      <c r="Y432" s="121"/>
      <c r="Z432" s="121"/>
    </row>
    <row r="433" spans="4:26" s="16" customFormat="1">
      <c r="D433" s="17"/>
      <c r="E433" s="17"/>
      <c r="F433" s="18"/>
      <c r="G433" s="18"/>
      <c r="H433" s="18"/>
      <c r="I433" s="17"/>
      <c r="J433" s="17"/>
      <c r="M433" s="272"/>
      <c r="N433" s="272"/>
      <c r="O433" s="273"/>
      <c r="P433" s="274"/>
      <c r="Q433" s="273"/>
      <c r="R433" s="273"/>
      <c r="S433" s="121"/>
      <c r="T433" s="121"/>
      <c r="U433" s="121"/>
      <c r="V433" s="121"/>
      <c r="W433" s="121"/>
      <c r="X433" s="121"/>
      <c r="Y433" s="121"/>
      <c r="Z433" s="121"/>
    </row>
    <row r="434" spans="4:26" s="16" customFormat="1">
      <c r="D434" s="17"/>
      <c r="E434" s="17"/>
      <c r="F434" s="18"/>
      <c r="G434" s="18"/>
      <c r="H434" s="18"/>
      <c r="I434" s="17"/>
      <c r="J434" s="17"/>
      <c r="M434" s="272"/>
      <c r="N434" s="272"/>
      <c r="O434" s="273"/>
      <c r="P434" s="274"/>
      <c r="Q434" s="273"/>
      <c r="R434" s="273"/>
      <c r="S434" s="121"/>
      <c r="T434" s="121"/>
      <c r="U434" s="121"/>
      <c r="V434" s="121"/>
      <c r="W434" s="121"/>
      <c r="X434" s="121"/>
      <c r="Y434" s="121"/>
      <c r="Z434" s="121"/>
    </row>
    <row r="435" spans="4:26" s="16" customFormat="1">
      <c r="D435" s="17"/>
      <c r="E435" s="17"/>
      <c r="F435" s="18"/>
      <c r="G435" s="18"/>
      <c r="H435" s="18"/>
      <c r="I435" s="17"/>
      <c r="J435" s="17"/>
      <c r="M435" s="272"/>
      <c r="N435" s="272"/>
      <c r="O435" s="273"/>
      <c r="P435" s="274"/>
      <c r="Q435" s="273"/>
      <c r="R435" s="273"/>
      <c r="S435" s="121"/>
      <c r="T435" s="121"/>
      <c r="U435" s="121"/>
      <c r="V435" s="121"/>
      <c r="W435" s="121"/>
      <c r="X435" s="121"/>
      <c r="Y435" s="121"/>
      <c r="Z435" s="121"/>
    </row>
    <row r="436" spans="4:26" s="16" customFormat="1">
      <c r="D436" s="17"/>
      <c r="E436" s="17"/>
      <c r="F436" s="18"/>
      <c r="G436" s="18"/>
      <c r="H436" s="18"/>
      <c r="I436" s="17"/>
      <c r="J436" s="17"/>
      <c r="M436" s="272"/>
      <c r="N436" s="272"/>
      <c r="O436" s="273"/>
      <c r="P436" s="274"/>
      <c r="Q436" s="273"/>
      <c r="R436" s="273"/>
      <c r="S436" s="121"/>
      <c r="T436" s="121"/>
      <c r="U436" s="121"/>
      <c r="V436" s="121"/>
      <c r="W436" s="121"/>
      <c r="X436" s="121"/>
      <c r="Y436" s="121"/>
      <c r="Z436" s="121"/>
    </row>
    <row r="437" spans="4:26" s="16" customFormat="1">
      <c r="D437" s="17"/>
      <c r="E437" s="17"/>
      <c r="F437" s="18"/>
      <c r="G437" s="18"/>
      <c r="H437" s="18"/>
      <c r="I437" s="17"/>
      <c r="J437" s="17"/>
      <c r="M437" s="272"/>
      <c r="N437" s="272"/>
      <c r="O437" s="273"/>
      <c r="P437" s="274"/>
      <c r="Q437" s="273"/>
      <c r="R437" s="273"/>
      <c r="S437" s="121"/>
      <c r="T437" s="121"/>
      <c r="U437" s="121"/>
      <c r="V437" s="121"/>
      <c r="W437" s="121"/>
      <c r="X437" s="121"/>
      <c r="Y437" s="121"/>
      <c r="Z437" s="121"/>
    </row>
    <row r="438" spans="4:26" s="16" customFormat="1">
      <c r="D438" s="17"/>
      <c r="E438" s="17"/>
      <c r="F438" s="18"/>
      <c r="G438" s="18"/>
      <c r="H438" s="18"/>
      <c r="I438" s="17"/>
      <c r="J438" s="17"/>
      <c r="M438" s="272"/>
      <c r="N438" s="272"/>
      <c r="O438" s="273"/>
      <c r="P438" s="274"/>
      <c r="Q438" s="273"/>
      <c r="R438" s="273"/>
      <c r="S438" s="121"/>
      <c r="T438" s="121"/>
      <c r="U438" s="121"/>
      <c r="V438" s="121"/>
      <c r="W438" s="121"/>
      <c r="X438" s="121"/>
      <c r="Y438" s="121"/>
      <c r="Z438" s="121"/>
    </row>
    <row r="439" spans="4:26" s="16" customFormat="1">
      <c r="D439" s="17"/>
      <c r="E439" s="17"/>
      <c r="F439" s="18"/>
      <c r="G439" s="18"/>
      <c r="H439" s="18"/>
      <c r="I439" s="17"/>
      <c r="J439" s="17"/>
      <c r="M439" s="272"/>
      <c r="N439" s="272"/>
      <c r="O439" s="273"/>
      <c r="P439" s="274"/>
      <c r="Q439" s="273"/>
      <c r="R439" s="273"/>
      <c r="S439" s="121"/>
      <c r="T439" s="121"/>
      <c r="U439" s="121"/>
      <c r="V439" s="121"/>
      <c r="W439" s="121"/>
      <c r="X439" s="121"/>
      <c r="Y439" s="121"/>
      <c r="Z439" s="121"/>
    </row>
    <row r="440" spans="4:26" s="16" customFormat="1">
      <c r="D440" s="17"/>
      <c r="E440" s="17"/>
      <c r="F440" s="18"/>
      <c r="G440" s="18"/>
      <c r="H440" s="18"/>
      <c r="I440" s="17"/>
      <c r="J440" s="17"/>
      <c r="M440" s="272"/>
      <c r="N440" s="272"/>
      <c r="O440" s="273"/>
      <c r="P440" s="274"/>
      <c r="Q440" s="273"/>
      <c r="R440" s="273"/>
      <c r="S440" s="121"/>
      <c r="T440" s="121"/>
      <c r="U440" s="121"/>
      <c r="V440" s="121"/>
      <c r="W440" s="121"/>
      <c r="X440" s="121"/>
      <c r="Y440" s="121"/>
      <c r="Z440" s="121"/>
    </row>
    <row r="441" spans="4:26" s="16" customFormat="1">
      <c r="D441" s="17"/>
      <c r="E441" s="17"/>
      <c r="F441" s="18"/>
      <c r="G441" s="18"/>
      <c r="H441" s="18"/>
      <c r="I441" s="17"/>
      <c r="J441" s="17"/>
      <c r="M441" s="272"/>
      <c r="N441" s="272"/>
      <c r="O441" s="273"/>
      <c r="P441" s="274"/>
      <c r="Q441" s="273"/>
      <c r="R441" s="273"/>
      <c r="S441" s="121"/>
      <c r="T441" s="121"/>
      <c r="U441" s="121"/>
      <c r="V441" s="121"/>
      <c r="W441" s="121"/>
      <c r="X441" s="121"/>
      <c r="Y441" s="121"/>
      <c r="Z441" s="121"/>
    </row>
    <row r="442" spans="4:26" s="16" customFormat="1">
      <c r="D442" s="17"/>
      <c r="E442" s="17"/>
      <c r="F442" s="18"/>
      <c r="G442" s="18"/>
      <c r="H442" s="18"/>
      <c r="I442" s="17"/>
      <c r="J442" s="17"/>
      <c r="M442" s="272"/>
      <c r="N442" s="272"/>
      <c r="O442" s="273"/>
      <c r="P442" s="274"/>
      <c r="Q442" s="273"/>
      <c r="R442" s="273"/>
      <c r="S442" s="121"/>
      <c r="T442" s="121"/>
      <c r="U442" s="121"/>
      <c r="V442" s="121"/>
      <c r="W442" s="121"/>
      <c r="X442" s="121"/>
      <c r="Y442" s="121"/>
      <c r="Z442" s="121"/>
    </row>
    <row r="443" spans="4:26" s="16" customFormat="1">
      <c r="D443" s="17"/>
      <c r="E443" s="17"/>
      <c r="F443" s="18"/>
      <c r="G443" s="18"/>
      <c r="H443" s="18"/>
      <c r="I443" s="17"/>
      <c r="J443" s="17"/>
      <c r="M443" s="272"/>
      <c r="N443" s="272"/>
      <c r="O443" s="273"/>
      <c r="P443" s="274"/>
      <c r="Q443" s="273"/>
      <c r="R443" s="273"/>
      <c r="S443" s="121"/>
      <c r="T443" s="121"/>
      <c r="U443" s="121"/>
      <c r="V443" s="121"/>
      <c r="W443" s="121"/>
      <c r="X443" s="121"/>
      <c r="Y443" s="121"/>
      <c r="Z443" s="121"/>
    </row>
    <row r="444" spans="4:26" s="16" customFormat="1">
      <c r="D444" s="17"/>
      <c r="E444" s="17"/>
      <c r="F444" s="18"/>
      <c r="G444" s="18"/>
      <c r="H444" s="18"/>
      <c r="I444" s="17"/>
      <c r="J444" s="17"/>
      <c r="M444" s="272"/>
      <c r="N444" s="272"/>
      <c r="O444" s="273"/>
      <c r="P444" s="274"/>
      <c r="Q444" s="273"/>
      <c r="R444" s="273"/>
      <c r="S444" s="121"/>
      <c r="T444" s="121"/>
      <c r="U444" s="121"/>
      <c r="V444" s="121"/>
      <c r="W444" s="121"/>
      <c r="X444" s="121"/>
      <c r="Y444" s="121"/>
      <c r="Z444" s="121"/>
    </row>
    <row r="445" spans="4:26" s="16" customFormat="1">
      <c r="D445" s="17"/>
      <c r="E445" s="17"/>
      <c r="F445" s="18"/>
      <c r="G445" s="18"/>
      <c r="H445" s="18"/>
      <c r="I445" s="17"/>
      <c r="J445" s="17"/>
      <c r="M445" s="272"/>
      <c r="N445" s="272"/>
      <c r="O445" s="273"/>
      <c r="P445" s="274"/>
      <c r="Q445" s="273"/>
      <c r="R445" s="273"/>
      <c r="S445" s="121"/>
      <c r="T445" s="121"/>
      <c r="U445" s="121"/>
      <c r="V445" s="121"/>
      <c r="W445" s="121"/>
      <c r="X445" s="121"/>
      <c r="Y445" s="121"/>
      <c r="Z445" s="121"/>
    </row>
    <row r="446" spans="4:26" s="16" customFormat="1">
      <c r="D446" s="17"/>
      <c r="E446" s="17"/>
      <c r="F446" s="18"/>
      <c r="G446" s="18"/>
      <c r="H446" s="18"/>
      <c r="I446" s="17"/>
      <c r="J446" s="17"/>
      <c r="M446" s="272"/>
      <c r="N446" s="272"/>
      <c r="O446" s="273"/>
      <c r="P446" s="274"/>
      <c r="Q446" s="273"/>
      <c r="R446" s="273"/>
      <c r="S446" s="121"/>
      <c r="T446" s="121"/>
      <c r="U446" s="121"/>
      <c r="V446" s="121"/>
      <c r="W446" s="121"/>
      <c r="X446" s="121"/>
      <c r="Y446" s="121"/>
      <c r="Z446" s="121"/>
    </row>
    <row r="447" spans="4:26" s="16" customFormat="1">
      <c r="D447" s="17"/>
      <c r="E447" s="17"/>
      <c r="F447" s="18"/>
      <c r="G447" s="18"/>
      <c r="H447" s="18"/>
      <c r="I447" s="17"/>
      <c r="J447" s="17"/>
      <c r="M447" s="272"/>
      <c r="N447" s="272"/>
      <c r="O447" s="273"/>
      <c r="P447" s="274"/>
      <c r="Q447" s="273"/>
      <c r="R447" s="273"/>
      <c r="S447" s="121"/>
      <c r="T447" s="121"/>
      <c r="U447" s="121"/>
      <c r="V447" s="121"/>
      <c r="W447" s="121"/>
      <c r="X447" s="121"/>
      <c r="Y447" s="121"/>
      <c r="Z447" s="121"/>
    </row>
    <row r="448" spans="4:26" s="16" customFormat="1">
      <c r="D448" s="17"/>
      <c r="E448" s="17"/>
      <c r="F448" s="18"/>
      <c r="G448" s="18"/>
      <c r="H448" s="18"/>
      <c r="I448" s="17"/>
      <c r="J448" s="17"/>
      <c r="M448" s="272"/>
      <c r="N448" s="272"/>
      <c r="O448" s="273"/>
      <c r="P448" s="274"/>
      <c r="Q448" s="273"/>
      <c r="R448" s="273"/>
      <c r="S448" s="121"/>
      <c r="T448" s="121"/>
      <c r="U448" s="121"/>
      <c r="V448" s="121"/>
      <c r="W448" s="121"/>
      <c r="X448" s="121"/>
      <c r="Y448" s="121"/>
      <c r="Z448" s="121"/>
    </row>
    <row r="449" spans="4:26" s="16" customFormat="1">
      <c r="D449" s="17"/>
      <c r="E449" s="17"/>
      <c r="F449" s="18"/>
      <c r="G449" s="18"/>
      <c r="H449" s="18"/>
      <c r="I449" s="17"/>
      <c r="J449" s="17"/>
      <c r="M449" s="272"/>
      <c r="N449" s="272"/>
      <c r="O449" s="273"/>
      <c r="P449" s="274"/>
      <c r="Q449" s="273"/>
      <c r="R449" s="273"/>
      <c r="S449" s="121"/>
      <c r="T449" s="121"/>
      <c r="U449" s="121"/>
      <c r="V449" s="121"/>
      <c r="W449" s="121"/>
      <c r="X449" s="121"/>
      <c r="Y449" s="121"/>
      <c r="Z449" s="121"/>
    </row>
    <row r="450" spans="4:26" s="16" customFormat="1">
      <c r="D450" s="17"/>
      <c r="E450" s="17"/>
      <c r="F450" s="18"/>
      <c r="G450" s="18"/>
      <c r="H450" s="18"/>
      <c r="I450" s="17"/>
      <c r="J450" s="17"/>
      <c r="M450" s="272"/>
      <c r="N450" s="272"/>
      <c r="O450" s="273"/>
      <c r="P450" s="274"/>
      <c r="Q450" s="273"/>
      <c r="R450" s="273"/>
      <c r="S450" s="121"/>
      <c r="T450" s="121"/>
      <c r="U450" s="121"/>
      <c r="V450" s="121"/>
      <c r="W450" s="121"/>
      <c r="X450" s="121"/>
      <c r="Y450" s="121"/>
      <c r="Z450" s="121"/>
    </row>
    <row r="451" spans="4:26" s="16" customFormat="1">
      <c r="D451" s="17"/>
      <c r="E451" s="17"/>
      <c r="F451" s="18"/>
      <c r="G451" s="18"/>
      <c r="H451" s="18"/>
      <c r="I451" s="17"/>
      <c r="J451" s="17"/>
      <c r="M451" s="272"/>
      <c r="N451" s="272"/>
      <c r="O451" s="273"/>
      <c r="P451" s="274"/>
      <c r="Q451" s="273"/>
      <c r="R451" s="273"/>
      <c r="S451" s="121"/>
      <c r="T451" s="121"/>
      <c r="U451" s="121"/>
      <c r="V451" s="121"/>
      <c r="W451" s="121"/>
      <c r="X451" s="121"/>
      <c r="Y451" s="121"/>
      <c r="Z451" s="121"/>
    </row>
    <row r="452" spans="4:26" s="16" customFormat="1">
      <c r="D452" s="17"/>
      <c r="E452" s="17"/>
      <c r="F452" s="18"/>
      <c r="G452" s="18"/>
      <c r="H452" s="18"/>
      <c r="I452" s="17"/>
      <c r="J452" s="17"/>
      <c r="M452" s="272"/>
      <c r="N452" s="272"/>
      <c r="O452" s="273"/>
      <c r="P452" s="274"/>
      <c r="Q452" s="273"/>
      <c r="R452" s="273"/>
      <c r="S452" s="121"/>
      <c r="T452" s="121"/>
      <c r="U452" s="121"/>
      <c r="V452" s="121"/>
      <c r="W452" s="121"/>
      <c r="X452" s="121"/>
      <c r="Y452" s="121"/>
      <c r="Z452" s="121"/>
    </row>
    <row r="453" spans="4:26" s="16" customFormat="1">
      <c r="D453" s="17"/>
      <c r="E453" s="17"/>
      <c r="F453" s="18"/>
      <c r="G453" s="18"/>
      <c r="H453" s="18"/>
      <c r="I453" s="17"/>
      <c r="J453" s="17"/>
      <c r="M453" s="272"/>
      <c r="N453" s="272"/>
      <c r="O453" s="273"/>
      <c r="P453" s="274"/>
      <c r="Q453" s="273"/>
      <c r="R453" s="273"/>
      <c r="S453" s="121"/>
      <c r="T453" s="121"/>
      <c r="U453" s="121"/>
      <c r="V453" s="121"/>
      <c r="W453" s="121"/>
      <c r="X453" s="121"/>
      <c r="Y453" s="121"/>
      <c r="Z453" s="121"/>
    </row>
    <row r="454" spans="4:26" s="16" customFormat="1">
      <c r="D454" s="17"/>
      <c r="E454" s="17"/>
      <c r="F454" s="18"/>
      <c r="G454" s="18"/>
      <c r="H454" s="18"/>
      <c r="I454" s="17"/>
      <c r="J454" s="17"/>
      <c r="M454" s="272"/>
      <c r="N454" s="272"/>
      <c r="O454" s="273"/>
      <c r="P454" s="274"/>
      <c r="Q454" s="273"/>
      <c r="R454" s="273"/>
      <c r="S454" s="121"/>
      <c r="T454" s="121"/>
      <c r="U454" s="121"/>
      <c r="V454" s="121"/>
      <c r="W454" s="121"/>
      <c r="X454" s="121"/>
      <c r="Y454" s="121"/>
      <c r="Z454" s="121"/>
    </row>
    <row r="455" spans="4:26" s="16" customFormat="1">
      <c r="D455" s="17"/>
      <c r="E455" s="17"/>
      <c r="F455" s="18"/>
      <c r="G455" s="18"/>
      <c r="H455" s="18"/>
      <c r="I455" s="17"/>
      <c r="J455" s="17"/>
      <c r="M455" s="272"/>
      <c r="N455" s="272"/>
      <c r="O455" s="273"/>
      <c r="P455" s="274"/>
      <c r="Q455" s="273"/>
      <c r="R455" s="273"/>
      <c r="S455" s="121"/>
      <c r="T455" s="121"/>
      <c r="U455" s="121"/>
      <c r="V455" s="121"/>
      <c r="W455" s="121"/>
      <c r="X455" s="121"/>
      <c r="Y455" s="121"/>
      <c r="Z455" s="121"/>
    </row>
    <row r="456" spans="4:26" s="16" customFormat="1">
      <c r="D456" s="17"/>
      <c r="E456" s="17"/>
      <c r="F456" s="18"/>
      <c r="G456" s="18"/>
      <c r="H456" s="18"/>
      <c r="I456" s="17"/>
      <c r="J456" s="17"/>
      <c r="M456" s="272"/>
      <c r="N456" s="272"/>
      <c r="O456" s="273"/>
      <c r="P456" s="274"/>
      <c r="Q456" s="273"/>
      <c r="R456" s="273"/>
      <c r="S456" s="121"/>
      <c r="T456" s="121"/>
      <c r="U456" s="121"/>
      <c r="V456" s="121"/>
      <c r="W456" s="121"/>
      <c r="X456" s="121"/>
      <c r="Y456" s="121"/>
      <c r="Z456" s="121"/>
    </row>
    <row r="457" spans="4:26" s="16" customFormat="1">
      <c r="D457" s="17"/>
      <c r="E457" s="17"/>
      <c r="F457" s="18"/>
      <c r="G457" s="18"/>
      <c r="H457" s="18"/>
      <c r="I457" s="17"/>
      <c r="J457" s="17"/>
      <c r="M457" s="272"/>
      <c r="N457" s="272"/>
      <c r="O457" s="273"/>
      <c r="P457" s="274"/>
      <c r="Q457" s="273"/>
      <c r="R457" s="273"/>
      <c r="S457" s="121"/>
      <c r="T457" s="121"/>
      <c r="U457" s="121"/>
      <c r="V457" s="121"/>
      <c r="W457" s="121"/>
      <c r="X457" s="121"/>
      <c r="Y457" s="121"/>
      <c r="Z457" s="121"/>
    </row>
    <row r="458" spans="4:26" s="16" customFormat="1">
      <c r="D458" s="17"/>
      <c r="E458" s="17"/>
      <c r="F458" s="18"/>
      <c r="G458" s="18"/>
      <c r="H458" s="18"/>
      <c r="I458" s="17"/>
      <c r="J458" s="17"/>
      <c r="M458" s="272"/>
      <c r="N458" s="272"/>
      <c r="O458" s="273"/>
      <c r="P458" s="274"/>
      <c r="Q458" s="273"/>
      <c r="R458" s="273"/>
      <c r="S458" s="121"/>
      <c r="T458" s="121"/>
      <c r="U458" s="121"/>
      <c r="V458" s="121"/>
      <c r="W458" s="121"/>
      <c r="X458" s="121"/>
      <c r="Y458" s="121"/>
      <c r="Z458" s="121"/>
    </row>
    <row r="459" spans="4:26" s="16" customFormat="1">
      <c r="D459" s="17"/>
      <c r="E459" s="17"/>
      <c r="F459" s="18"/>
      <c r="G459" s="18"/>
      <c r="H459" s="18"/>
      <c r="I459" s="17"/>
      <c r="J459" s="17"/>
      <c r="M459" s="272"/>
      <c r="N459" s="272"/>
      <c r="O459" s="273"/>
      <c r="P459" s="274"/>
      <c r="Q459" s="273"/>
      <c r="R459" s="273"/>
      <c r="S459" s="121"/>
      <c r="T459" s="121"/>
      <c r="U459" s="121"/>
      <c r="V459" s="121"/>
      <c r="W459" s="121"/>
      <c r="X459" s="121"/>
      <c r="Y459" s="121"/>
      <c r="Z459" s="121"/>
    </row>
    <row r="460" spans="4:26" s="16" customFormat="1">
      <c r="D460" s="17"/>
      <c r="E460" s="17"/>
      <c r="F460" s="18"/>
      <c r="G460" s="18"/>
      <c r="H460" s="18"/>
      <c r="I460" s="17"/>
      <c r="J460" s="17"/>
      <c r="M460" s="272"/>
      <c r="N460" s="272"/>
      <c r="O460" s="273"/>
      <c r="P460" s="274"/>
      <c r="Q460" s="273"/>
      <c r="R460" s="273"/>
      <c r="S460" s="121"/>
      <c r="T460" s="121"/>
      <c r="U460" s="121"/>
      <c r="V460" s="121"/>
      <c r="W460" s="121"/>
      <c r="X460" s="121"/>
      <c r="Y460" s="121"/>
      <c r="Z460" s="121"/>
    </row>
    <row r="461" spans="4:26" s="16" customFormat="1">
      <c r="D461" s="17"/>
      <c r="E461" s="17"/>
      <c r="F461" s="18"/>
      <c r="G461" s="18"/>
      <c r="H461" s="18"/>
      <c r="I461" s="17"/>
      <c r="J461" s="17"/>
      <c r="M461" s="272"/>
      <c r="N461" s="272"/>
      <c r="O461" s="273"/>
      <c r="P461" s="274"/>
      <c r="Q461" s="273"/>
      <c r="R461" s="273"/>
      <c r="S461" s="121"/>
      <c r="T461" s="121"/>
      <c r="U461" s="121"/>
      <c r="V461" s="121"/>
      <c r="W461" s="121"/>
      <c r="X461" s="121"/>
      <c r="Y461" s="121"/>
      <c r="Z461" s="121"/>
    </row>
    <row r="462" spans="4:26" s="16" customFormat="1">
      <c r="D462" s="17"/>
      <c r="E462" s="17"/>
      <c r="F462" s="18"/>
      <c r="G462" s="18"/>
      <c r="H462" s="18"/>
      <c r="I462" s="17"/>
      <c r="J462" s="17"/>
      <c r="M462" s="272"/>
      <c r="N462" s="272"/>
      <c r="O462" s="273"/>
      <c r="P462" s="274"/>
      <c r="Q462" s="273"/>
      <c r="R462" s="273"/>
      <c r="S462" s="121"/>
      <c r="T462" s="121"/>
      <c r="U462" s="121"/>
      <c r="V462" s="121"/>
      <c r="W462" s="121"/>
      <c r="X462" s="121"/>
      <c r="Y462" s="121"/>
      <c r="Z462" s="121"/>
    </row>
    <row r="463" spans="4:26" s="16" customFormat="1">
      <c r="D463" s="17"/>
      <c r="E463" s="17"/>
      <c r="F463" s="18"/>
      <c r="G463" s="18"/>
      <c r="H463" s="18"/>
      <c r="I463" s="17"/>
      <c r="J463" s="17"/>
      <c r="M463" s="272"/>
      <c r="N463" s="272"/>
      <c r="O463" s="273"/>
      <c r="P463" s="274"/>
      <c r="Q463" s="273"/>
      <c r="R463" s="273"/>
      <c r="S463" s="121"/>
      <c r="T463" s="121"/>
      <c r="U463" s="121"/>
      <c r="V463" s="121"/>
      <c r="W463" s="121"/>
      <c r="X463" s="121"/>
      <c r="Y463" s="121"/>
      <c r="Z463" s="121"/>
    </row>
    <row r="464" spans="4:26" s="16" customFormat="1">
      <c r="D464" s="17"/>
      <c r="E464" s="17"/>
      <c r="F464" s="18"/>
      <c r="G464" s="18"/>
      <c r="H464" s="18"/>
      <c r="I464" s="17"/>
      <c r="J464" s="17"/>
      <c r="M464" s="272"/>
      <c r="N464" s="272"/>
      <c r="O464" s="273"/>
      <c r="P464" s="274"/>
      <c r="Q464" s="273"/>
      <c r="R464" s="273"/>
      <c r="S464" s="121"/>
      <c r="T464" s="121"/>
      <c r="U464" s="121"/>
      <c r="V464" s="121"/>
      <c r="W464" s="121"/>
      <c r="X464" s="121"/>
      <c r="Y464" s="121"/>
      <c r="Z464" s="121"/>
    </row>
    <row r="465" spans="4:26" s="16" customFormat="1">
      <c r="D465" s="17"/>
      <c r="E465" s="17"/>
      <c r="F465" s="18"/>
      <c r="G465" s="18"/>
      <c r="H465" s="18"/>
      <c r="I465" s="17"/>
      <c r="J465" s="17"/>
      <c r="M465" s="272"/>
      <c r="N465" s="272"/>
      <c r="O465" s="273"/>
      <c r="P465" s="274"/>
      <c r="Q465" s="273"/>
      <c r="R465" s="273"/>
      <c r="S465" s="121"/>
      <c r="T465" s="121"/>
      <c r="U465" s="121"/>
      <c r="V465" s="121"/>
      <c r="W465" s="121"/>
      <c r="X465" s="121"/>
      <c r="Y465" s="121"/>
      <c r="Z465" s="121"/>
    </row>
    <row r="466" spans="4:26" s="16" customFormat="1">
      <c r="D466" s="17"/>
      <c r="E466" s="17"/>
      <c r="F466" s="18"/>
      <c r="G466" s="18"/>
      <c r="H466" s="18"/>
      <c r="I466" s="17"/>
      <c r="J466" s="17"/>
      <c r="M466" s="272"/>
      <c r="N466" s="272"/>
      <c r="O466" s="273"/>
      <c r="P466" s="274"/>
      <c r="Q466" s="273"/>
      <c r="R466" s="273"/>
      <c r="S466" s="121"/>
      <c r="T466" s="121"/>
      <c r="U466" s="121"/>
      <c r="V466" s="121"/>
      <c r="W466" s="121"/>
      <c r="X466" s="121"/>
      <c r="Y466" s="121"/>
      <c r="Z466" s="121"/>
    </row>
    <row r="467" spans="4:26" s="16" customFormat="1">
      <c r="D467" s="17"/>
      <c r="E467" s="17"/>
      <c r="F467" s="18"/>
      <c r="G467" s="18"/>
      <c r="H467" s="18"/>
      <c r="I467" s="17"/>
      <c r="J467" s="17"/>
      <c r="M467" s="272"/>
      <c r="N467" s="272"/>
      <c r="O467" s="273"/>
      <c r="P467" s="274"/>
      <c r="Q467" s="273"/>
      <c r="R467" s="273"/>
      <c r="S467" s="121"/>
      <c r="T467" s="121"/>
      <c r="U467" s="121"/>
      <c r="V467" s="121"/>
      <c r="W467" s="121"/>
      <c r="X467" s="121"/>
      <c r="Y467" s="121"/>
      <c r="Z467" s="121"/>
    </row>
    <row r="468" spans="4:26" s="16" customFormat="1">
      <c r="D468" s="17"/>
      <c r="E468" s="17"/>
      <c r="F468" s="18"/>
      <c r="G468" s="18"/>
      <c r="H468" s="18"/>
      <c r="I468" s="17"/>
      <c r="J468" s="17"/>
      <c r="M468" s="272"/>
      <c r="N468" s="272"/>
      <c r="O468" s="273"/>
      <c r="P468" s="274"/>
      <c r="Q468" s="273"/>
      <c r="R468" s="273"/>
      <c r="S468" s="121"/>
      <c r="T468" s="121"/>
      <c r="U468" s="121"/>
      <c r="V468" s="121"/>
      <c r="W468" s="121"/>
      <c r="X468" s="121"/>
      <c r="Y468" s="121"/>
      <c r="Z468" s="121"/>
    </row>
    <row r="469" spans="4:26" s="16" customFormat="1">
      <c r="D469" s="17"/>
      <c r="E469" s="17"/>
      <c r="F469" s="18"/>
      <c r="G469" s="18"/>
      <c r="H469" s="18"/>
      <c r="I469" s="17"/>
      <c r="J469" s="17"/>
      <c r="M469" s="272"/>
      <c r="N469" s="272"/>
      <c r="O469" s="273"/>
      <c r="P469" s="274"/>
      <c r="Q469" s="273"/>
      <c r="R469" s="273"/>
      <c r="S469" s="121"/>
      <c r="T469" s="121"/>
      <c r="U469" s="121"/>
      <c r="V469" s="121"/>
      <c r="W469" s="121"/>
      <c r="X469" s="121"/>
      <c r="Y469" s="121"/>
      <c r="Z469" s="121"/>
    </row>
    <row r="470" spans="4:26" s="16" customFormat="1">
      <c r="D470" s="17"/>
      <c r="E470" s="17"/>
      <c r="F470" s="18"/>
      <c r="G470" s="18"/>
      <c r="H470" s="18"/>
      <c r="I470" s="17"/>
      <c r="J470" s="17"/>
      <c r="M470" s="272"/>
      <c r="N470" s="272"/>
      <c r="O470" s="273"/>
      <c r="P470" s="274"/>
      <c r="Q470" s="273"/>
      <c r="R470" s="273"/>
      <c r="S470" s="121"/>
      <c r="T470" s="121"/>
      <c r="U470" s="121"/>
      <c r="V470" s="121"/>
      <c r="W470" s="121"/>
      <c r="X470" s="121"/>
      <c r="Y470" s="121"/>
      <c r="Z470" s="121"/>
    </row>
    <row r="471" spans="4:26" s="16" customFormat="1">
      <c r="D471" s="17"/>
      <c r="E471" s="17"/>
      <c r="F471" s="18"/>
      <c r="G471" s="18"/>
      <c r="H471" s="18"/>
      <c r="I471" s="17"/>
      <c r="J471" s="17"/>
      <c r="M471" s="272"/>
      <c r="N471" s="272"/>
      <c r="O471" s="273"/>
      <c r="P471" s="274"/>
      <c r="Q471" s="273"/>
      <c r="R471" s="273"/>
      <c r="S471" s="121"/>
      <c r="T471" s="121"/>
      <c r="U471" s="121"/>
      <c r="V471" s="121"/>
      <c r="W471" s="121"/>
      <c r="X471" s="121"/>
      <c r="Y471" s="121"/>
      <c r="Z471" s="121"/>
    </row>
    <row r="472" spans="4:26" s="16" customFormat="1">
      <c r="D472" s="17"/>
      <c r="E472" s="17"/>
      <c r="F472" s="18"/>
      <c r="G472" s="18"/>
      <c r="H472" s="18"/>
      <c r="I472" s="17"/>
      <c r="J472" s="17"/>
      <c r="M472" s="272"/>
      <c r="N472" s="272"/>
      <c r="O472" s="273"/>
      <c r="P472" s="274"/>
      <c r="Q472" s="273"/>
      <c r="R472" s="273"/>
      <c r="S472" s="121"/>
      <c r="T472" s="121"/>
      <c r="U472" s="121"/>
      <c r="V472" s="121"/>
      <c r="W472" s="121"/>
      <c r="X472" s="121"/>
      <c r="Y472" s="121"/>
      <c r="Z472" s="121"/>
    </row>
    <row r="473" spans="4:26" s="16" customFormat="1">
      <c r="D473" s="17"/>
      <c r="E473" s="17"/>
      <c r="F473" s="18"/>
      <c r="G473" s="18"/>
      <c r="H473" s="18"/>
      <c r="I473" s="17"/>
      <c r="J473" s="17"/>
      <c r="M473" s="272"/>
      <c r="N473" s="272"/>
      <c r="O473" s="273"/>
      <c r="P473" s="274"/>
      <c r="Q473" s="273"/>
      <c r="R473" s="273"/>
      <c r="S473" s="121"/>
      <c r="T473" s="121"/>
      <c r="U473" s="121"/>
      <c r="V473" s="121"/>
      <c r="W473" s="121"/>
      <c r="X473" s="121"/>
      <c r="Y473" s="121"/>
      <c r="Z473" s="121"/>
    </row>
    <row r="474" spans="4:26" s="16" customFormat="1">
      <c r="D474" s="17"/>
      <c r="E474" s="17"/>
      <c r="F474" s="18"/>
      <c r="G474" s="18"/>
      <c r="H474" s="18"/>
      <c r="I474" s="17"/>
      <c r="J474" s="17"/>
      <c r="M474" s="272"/>
      <c r="N474" s="272"/>
      <c r="O474" s="273"/>
      <c r="P474" s="274"/>
      <c r="Q474" s="273"/>
      <c r="R474" s="273"/>
      <c r="S474" s="121"/>
      <c r="T474" s="121"/>
      <c r="U474" s="121"/>
      <c r="V474" s="121"/>
      <c r="W474" s="121"/>
      <c r="X474" s="121"/>
      <c r="Y474" s="121"/>
      <c r="Z474" s="121"/>
    </row>
    <row r="475" spans="4:26" s="16" customFormat="1">
      <c r="D475" s="17"/>
      <c r="E475" s="17"/>
      <c r="F475" s="18"/>
      <c r="G475" s="18"/>
      <c r="H475" s="18"/>
      <c r="I475" s="17"/>
      <c r="J475" s="17"/>
      <c r="M475" s="272"/>
      <c r="N475" s="272"/>
      <c r="O475" s="273"/>
      <c r="P475" s="274"/>
      <c r="Q475" s="273"/>
      <c r="R475" s="273"/>
      <c r="S475" s="121"/>
      <c r="T475" s="121"/>
      <c r="U475" s="121"/>
      <c r="V475" s="121"/>
      <c r="W475" s="121"/>
      <c r="X475" s="121"/>
      <c r="Y475" s="121"/>
      <c r="Z475" s="121"/>
    </row>
    <row r="476" spans="4:26" s="16" customFormat="1">
      <c r="D476" s="17"/>
      <c r="E476" s="17"/>
      <c r="F476" s="18"/>
      <c r="G476" s="18"/>
      <c r="H476" s="18"/>
      <c r="I476" s="17"/>
      <c r="J476" s="17"/>
      <c r="M476" s="272"/>
      <c r="N476" s="272"/>
      <c r="O476" s="273"/>
      <c r="P476" s="274"/>
      <c r="Q476" s="273"/>
      <c r="R476" s="273"/>
      <c r="S476" s="121"/>
      <c r="T476" s="121"/>
      <c r="U476" s="121"/>
      <c r="V476" s="121"/>
      <c r="W476" s="121"/>
      <c r="X476" s="121"/>
      <c r="Y476" s="121"/>
      <c r="Z476" s="121"/>
    </row>
    <row r="477" spans="4:26" s="16" customFormat="1">
      <c r="D477" s="17"/>
      <c r="E477" s="17"/>
      <c r="F477" s="18"/>
      <c r="G477" s="18"/>
      <c r="H477" s="18"/>
      <c r="I477" s="17"/>
      <c r="J477" s="17"/>
      <c r="M477" s="272"/>
      <c r="N477" s="272"/>
      <c r="O477" s="273"/>
      <c r="P477" s="274"/>
      <c r="Q477" s="273"/>
      <c r="R477" s="273"/>
      <c r="S477" s="121"/>
      <c r="T477" s="121"/>
      <c r="U477" s="121"/>
      <c r="V477" s="121"/>
      <c r="W477" s="121"/>
      <c r="X477" s="121"/>
      <c r="Y477" s="121"/>
      <c r="Z477" s="121"/>
    </row>
    <row r="478" spans="4:26" s="16" customFormat="1">
      <c r="D478" s="17"/>
      <c r="E478" s="17"/>
      <c r="F478" s="18"/>
      <c r="G478" s="18"/>
      <c r="H478" s="18"/>
      <c r="I478" s="17"/>
      <c r="J478" s="17"/>
      <c r="M478" s="272"/>
      <c r="N478" s="272"/>
      <c r="O478" s="273"/>
      <c r="P478" s="274"/>
      <c r="Q478" s="273"/>
      <c r="R478" s="273"/>
      <c r="S478" s="121"/>
      <c r="T478" s="121"/>
      <c r="U478" s="121"/>
      <c r="V478" s="121"/>
      <c r="W478" s="121"/>
      <c r="X478" s="121"/>
      <c r="Y478" s="121"/>
      <c r="Z478" s="121"/>
    </row>
    <row r="479" spans="4:26" s="16" customFormat="1">
      <c r="D479" s="17"/>
      <c r="E479" s="17"/>
      <c r="F479" s="18"/>
      <c r="G479" s="18"/>
      <c r="H479" s="18"/>
      <c r="I479" s="17"/>
      <c r="J479" s="17"/>
      <c r="M479" s="272"/>
      <c r="N479" s="272"/>
      <c r="O479" s="273"/>
      <c r="P479" s="274"/>
      <c r="Q479" s="273"/>
      <c r="R479" s="273"/>
      <c r="S479" s="121"/>
      <c r="T479" s="121"/>
      <c r="U479" s="121"/>
      <c r="V479" s="121"/>
      <c r="W479" s="121"/>
      <c r="X479" s="121"/>
      <c r="Y479" s="121"/>
      <c r="Z479" s="121"/>
    </row>
    <row r="480" spans="4:26" s="16" customFormat="1">
      <c r="D480" s="17"/>
      <c r="E480" s="17"/>
      <c r="F480" s="18"/>
      <c r="G480" s="18"/>
      <c r="H480" s="18"/>
      <c r="I480" s="17"/>
      <c r="J480" s="17"/>
      <c r="M480" s="272"/>
      <c r="N480" s="272"/>
      <c r="O480" s="273"/>
      <c r="P480" s="274"/>
      <c r="Q480" s="273"/>
      <c r="R480" s="273"/>
      <c r="S480" s="121"/>
      <c r="T480" s="121"/>
      <c r="U480" s="121"/>
      <c r="V480" s="121"/>
      <c r="W480" s="121"/>
      <c r="X480" s="121"/>
      <c r="Y480" s="121"/>
      <c r="Z480" s="121"/>
    </row>
    <row r="481" spans="4:26" s="16" customFormat="1">
      <c r="D481" s="17"/>
      <c r="E481" s="17"/>
      <c r="F481" s="18"/>
      <c r="G481" s="18"/>
      <c r="H481" s="18"/>
      <c r="I481" s="17"/>
      <c r="J481" s="17"/>
      <c r="M481" s="272"/>
      <c r="N481" s="272"/>
      <c r="O481" s="273"/>
      <c r="P481" s="274"/>
      <c r="Q481" s="273"/>
      <c r="R481" s="273"/>
      <c r="S481" s="121"/>
      <c r="T481" s="121"/>
      <c r="U481" s="121"/>
      <c r="V481" s="121"/>
      <c r="W481" s="121"/>
      <c r="X481" s="121"/>
      <c r="Y481" s="121"/>
      <c r="Z481" s="121"/>
    </row>
    <row r="482" spans="4:26" s="16" customFormat="1">
      <c r="D482" s="17"/>
      <c r="E482" s="17"/>
      <c r="F482" s="18"/>
      <c r="G482" s="18"/>
      <c r="H482" s="18"/>
      <c r="I482" s="17"/>
      <c r="J482" s="17"/>
      <c r="M482" s="272"/>
      <c r="N482" s="272"/>
      <c r="O482" s="273"/>
      <c r="P482" s="274"/>
      <c r="Q482" s="273"/>
      <c r="R482" s="273"/>
      <c r="S482" s="121"/>
      <c r="T482" s="121"/>
      <c r="U482" s="121"/>
      <c r="V482" s="121"/>
      <c r="W482" s="121"/>
      <c r="X482" s="121"/>
      <c r="Y482" s="121"/>
      <c r="Z482" s="121"/>
    </row>
    <row r="483" spans="4:26" s="16" customFormat="1">
      <c r="D483" s="17"/>
      <c r="E483" s="17"/>
      <c r="F483" s="18"/>
      <c r="G483" s="18"/>
      <c r="H483" s="18"/>
      <c r="I483" s="17"/>
      <c r="J483" s="17"/>
      <c r="M483" s="272"/>
      <c r="N483" s="272"/>
      <c r="O483" s="273"/>
      <c r="P483" s="274"/>
      <c r="Q483" s="273"/>
      <c r="R483" s="273"/>
      <c r="S483" s="121"/>
      <c r="T483" s="121"/>
      <c r="U483" s="121"/>
      <c r="V483" s="121"/>
      <c r="W483" s="121"/>
      <c r="X483" s="121"/>
      <c r="Y483" s="121"/>
      <c r="Z483" s="121"/>
    </row>
    <row r="484" spans="4:26" s="16" customFormat="1">
      <c r="D484" s="17"/>
      <c r="E484" s="17"/>
      <c r="F484" s="18"/>
      <c r="G484" s="18"/>
      <c r="H484" s="18"/>
      <c r="I484" s="17"/>
      <c r="J484" s="17"/>
      <c r="M484" s="272"/>
      <c r="N484" s="272"/>
      <c r="O484" s="273"/>
      <c r="P484" s="274"/>
      <c r="Q484" s="273"/>
      <c r="R484" s="273"/>
      <c r="S484" s="121"/>
      <c r="T484" s="121"/>
      <c r="U484" s="121"/>
      <c r="V484" s="121"/>
      <c r="W484" s="121"/>
      <c r="X484" s="121"/>
      <c r="Y484" s="121"/>
      <c r="Z484" s="121"/>
    </row>
    <row r="485" spans="4:26" s="16" customFormat="1">
      <c r="D485" s="17"/>
      <c r="E485" s="17"/>
      <c r="F485" s="18"/>
      <c r="G485" s="18"/>
      <c r="H485" s="18"/>
      <c r="I485" s="17"/>
      <c r="J485" s="17"/>
      <c r="M485" s="272"/>
      <c r="N485" s="272"/>
      <c r="O485" s="273"/>
      <c r="P485" s="274"/>
      <c r="Q485" s="273"/>
      <c r="R485" s="273"/>
      <c r="S485" s="121"/>
      <c r="T485" s="121"/>
      <c r="U485" s="121"/>
      <c r="V485" s="121"/>
      <c r="W485" s="121"/>
      <c r="X485" s="121"/>
      <c r="Y485" s="121"/>
      <c r="Z485" s="121"/>
    </row>
    <row r="486" spans="4:26" s="16" customFormat="1">
      <c r="D486" s="17"/>
      <c r="E486" s="17"/>
      <c r="F486" s="18"/>
      <c r="G486" s="18"/>
      <c r="H486" s="18"/>
      <c r="I486" s="17"/>
      <c r="J486" s="17"/>
      <c r="M486" s="272"/>
      <c r="N486" s="272"/>
      <c r="O486" s="273"/>
      <c r="P486" s="274"/>
      <c r="Q486" s="273"/>
      <c r="R486" s="273"/>
      <c r="S486" s="121"/>
      <c r="T486" s="121"/>
      <c r="U486" s="121"/>
      <c r="V486" s="121"/>
      <c r="W486" s="121"/>
      <c r="X486" s="121"/>
      <c r="Y486" s="121"/>
      <c r="Z486" s="121"/>
    </row>
    <row r="487" spans="4:26" s="16" customFormat="1">
      <c r="D487" s="17"/>
      <c r="E487" s="17"/>
      <c r="F487" s="18"/>
      <c r="G487" s="18"/>
      <c r="H487" s="18"/>
      <c r="I487" s="17"/>
      <c r="J487" s="17"/>
      <c r="M487" s="272"/>
      <c r="N487" s="272"/>
      <c r="O487" s="273"/>
      <c r="P487" s="274"/>
      <c r="Q487" s="273"/>
      <c r="R487" s="273"/>
      <c r="S487" s="121"/>
      <c r="T487" s="121"/>
      <c r="U487" s="121"/>
      <c r="V487" s="121"/>
      <c r="W487" s="121"/>
      <c r="X487" s="121"/>
      <c r="Y487" s="121"/>
      <c r="Z487" s="121"/>
    </row>
    <row r="488" spans="4:26" s="16" customFormat="1">
      <c r="D488" s="17"/>
      <c r="E488" s="17"/>
      <c r="F488" s="18"/>
      <c r="G488" s="18"/>
      <c r="H488" s="18"/>
      <c r="I488" s="17"/>
      <c r="J488" s="17"/>
      <c r="M488" s="272"/>
      <c r="N488" s="272"/>
      <c r="O488" s="273"/>
      <c r="P488" s="274"/>
      <c r="Q488" s="273"/>
      <c r="R488" s="273"/>
      <c r="S488" s="121"/>
      <c r="T488" s="121"/>
      <c r="U488" s="121"/>
      <c r="V488" s="121"/>
      <c r="W488" s="121"/>
      <c r="X488" s="121"/>
      <c r="Y488" s="121"/>
      <c r="Z488" s="121"/>
    </row>
    <row r="489" spans="4:26" s="16" customFormat="1">
      <c r="D489" s="17"/>
      <c r="E489" s="17"/>
      <c r="F489" s="18"/>
      <c r="G489" s="18"/>
      <c r="H489" s="18"/>
      <c r="I489" s="17"/>
      <c r="J489" s="17"/>
      <c r="M489" s="272"/>
      <c r="N489" s="272"/>
      <c r="O489" s="273"/>
      <c r="P489" s="274"/>
      <c r="Q489" s="273"/>
      <c r="R489" s="273"/>
      <c r="S489" s="121"/>
      <c r="T489" s="121"/>
      <c r="U489" s="121"/>
      <c r="V489" s="121"/>
      <c r="W489" s="121"/>
      <c r="X489" s="121"/>
      <c r="Y489" s="121"/>
      <c r="Z489" s="121"/>
    </row>
    <row r="490" spans="4:26" s="16" customFormat="1">
      <c r="D490" s="17"/>
      <c r="E490" s="17"/>
      <c r="F490" s="18"/>
      <c r="G490" s="18"/>
      <c r="H490" s="18"/>
      <c r="I490" s="17"/>
      <c r="J490" s="17"/>
      <c r="M490" s="272"/>
      <c r="N490" s="272"/>
      <c r="O490" s="273"/>
      <c r="P490" s="274"/>
      <c r="Q490" s="273"/>
      <c r="R490" s="273"/>
      <c r="S490" s="121"/>
      <c r="T490" s="121"/>
      <c r="U490" s="121"/>
      <c r="V490" s="121"/>
      <c r="W490" s="121"/>
      <c r="X490" s="121"/>
      <c r="Y490" s="121"/>
      <c r="Z490" s="121"/>
    </row>
    <row r="491" spans="4:26" s="16" customFormat="1">
      <c r="D491" s="17"/>
      <c r="E491" s="17"/>
      <c r="F491" s="18"/>
      <c r="G491" s="18"/>
      <c r="H491" s="18"/>
      <c r="I491" s="17"/>
      <c r="J491" s="17"/>
      <c r="M491" s="272"/>
      <c r="N491" s="272"/>
      <c r="O491" s="273"/>
      <c r="P491" s="274"/>
      <c r="Q491" s="273"/>
      <c r="R491" s="273"/>
      <c r="S491" s="121"/>
      <c r="T491" s="121"/>
      <c r="U491" s="121"/>
      <c r="V491" s="121"/>
      <c r="W491" s="121"/>
      <c r="X491" s="121"/>
      <c r="Y491" s="121"/>
      <c r="Z491" s="121"/>
    </row>
    <row r="492" spans="4:26" s="16" customFormat="1">
      <c r="D492" s="17"/>
      <c r="E492" s="17"/>
      <c r="F492" s="18"/>
      <c r="G492" s="18"/>
      <c r="H492" s="18"/>
      <c r="I492" s="17"/>
      <c r="J492" s="17"/>
      <c r="M492" s="272"/>
      <c r="N492" s="272"/>
      <c r="O492" s="273"/>
      <c r="P492" s="274"/>
      <c r="Q492" s="273"/>
      <c r="R492" s="273"/>
      <c r="S492" s="121"/>
      <c r="T492" s="121"/>
      <c r="U492" s="121"/>
      <c r="V492" s="121"/>
      <c r="W492" s="121"/>
      <c r="X492" s="121"/>
      <c r="Y492" s="121"/>
      <c r="Z492" s="121"/>
    </row>
    <row r="493" spans="4:26" s="16" customFormat="1">
      <c r="D493" s="17"/>
      <c r="E493" s="17"/>
      <c r="F493" s="18"/>
      <c r="G493" s="18"/>
      <c r="H493" s="18"/>
      <c r="I493" s="17"/>
      <c r="J493" s="17"/>
      <c r="M493" s="272"/>
      <c r="N493" s="272"/>
      <c r="O493" s="273"/>
      <c r="P493" s="274"/>
      <c r="Q493" s="273"/>
      <c r="R493" s="273"/>
      <c r="S493" s="121"/>
      <c r="T493" s="121"/>
      <c r="U493" s="121"/>
      <c r="V493" s="121"/>
      <c r="W493" s="121"/>
      <c r="X493" s="121"/>
      <c r="Y493" s="121"/>
      <c r="Z493" s="121"/>
    </row>
    <row r="494" spans="4:26" s="16" customFormat="1">
      <c r="D494" s="17"/>
      <c r="E494" s="17"/>
      <c r="F494" s="18"/>
      <c r="G494" s="18"/>
      <c r="H494" s="18"/>
      <c r="I494" s="17"/>
      <c r="J494" s="17"/>
      <c r="M494" s="272"/>
      <c r="N494" s="272"/>
      <c r="O494" s="273"/>
      <c r="P494" s="274"/>
      <c r="Q494" s="273"/>
      <c r="R494" s="273"/>
      <c r="S494" s="121"/>
      <c r="T494" s="121"/>
      <c r="U494" s="121"/>
      <c r="V494" s="121"/>
      <c r="W494" s="121"/>
      <c r="X494" s="121"/>
      <c r="Y494" s="121"/>
      <c r="Z494" s="121"/>
    </row>
    <row r="495" spans="4:26" s="16" customFormat="1">
      <c r="D495" s="17"/>
      <c r="E495" s="17"/>
      <c r="F495" s="18"/>
      <c r="G495" s="18"/>
      <c r="H495" s="18"/>
      <c r="I495" s="17"/>
      <c r="J495" s="17"/>
      <c r="M495" s="272"/>
      <c r="N495" s="272"/>
      <c r="O495" s="273"/>
      <c r="P495" s="274"/>
      <c r="Q495" s="273"/>
      <c r="R495" s="273"/>
      <c r="S495" s="121"/>
      <c r="T495" s="121"/>
      <c r="U495" s="121"/>
      <c r="V495" s="121"/>
      <c r="W495" s="121"/>
      <c r="X495" s="121"/>
      <c r="Y495" s="121"/>
      <c r="Z495" s="121"/>
    </row>
    <row r="496" spans="4:26" s="16" customFormat="1">
      <c r="D496" s="17"/>
      <c r="E496" s="17"/>
      <c r="F496" s="18"/>
      <c r="G496" s="18"/>
      <c r="H496" s="18"/>
      <c r="I496" s="17"/>
      <c r="J496" s="17"/>
      <c r="M496" s="272"/>
      <c r="N496" s="272"/>
      <c r="O496" s="273"/>
      <c r="P496" s="274"/>
      <c r="Q496" s="273"/>
      <c r="R496" s="273"/>
      <c r="S496" s="121"/>
      <c r="T496" s="121"/>
      <c r="U496" s="121"/>
      <c r="V496" s="121"/>
      <c r="W496" s="121"/>
      <c r="X496" s="121"/>
      <c r="Y496" s="121"/>
      <c r="Z496" s="121"/>
    </row>
    <row r="497" spans="4:26" s="16" customFormat="1">
      <c r="D497" s="17"/>
      <c r="E497" s="17"/>
      <c r="F497" s="18"/>
      <c r="G497" s="18"/>
      <c r="H497" s="18"/>
      <c r="I497" s="17"/>
      <c r="J497" s="17"/>
      <c r="M497" s="272"/>
      <c r="N497" s="272"/>
      <c r="O497" s="273"/>
      <c r="P497" s="274"/>
      <c r="Q497" s="273"/>
      <c r="R497" s="273"/>
      <c r="S497" s="121"/>
      <c r="T497" s="121"/>
      <c r="U497" s="121"/>
      <c r="V497" s="121"/>
      <c r="W497" s="121"/>
      <c r="X497" s="121"/>
      <c r="Y497" s="121"/>
      <c r="Z497" s="121"/>
    </row>
    <row r="498" spans="4:26" s="16" customFormat="1">
      <c r="D498" s="17"/>
      <c r="E498" s="17"/>
      <c r="F498" s="18"/>
      <c r="G498" s="18"/>
      <c r="H498" s="18"/>
      <c r="I498" s="17"/>
      <c r="J498" s="17"/>
      <c r="M498" s="272"/>
      <c r="N498" s="272"/>
      <c r="O498" s="273"/>
      <c r="P498" s="274"/>
      <c r="Q498" s="273"/>
      <c r="R498" s="273"/>
      <c r="S498" s="121"/>
      <c r="T498" s="121"/>
      <c r="U498" s="121"/>
      <c r="V498" s="121"/>
      <c r="W498" s="121"/>
      <c r="X498" s="121"/>
      <c r="Y498" s="121"/>
      <c r="Z498" s="121"/>
    </row>
    <row r="499" spans="4:26" s="16" customFormat="1">
      <c r="D499" s="17"/>
      <c r="E499" s="17"/>
      <c r="F499" s="18"/>
      <c r="G499" s="18"/>
      <c r="H499" s="18"/>
      <c r="I499" s="17"/>
      <c r="J499" s="17"/>
      <c r="M499" s="272"/>
      <c r="N499" s="272"/>
      <c r="O499" s="273"/>
      <c r="P499" s="274"/>
      <c r="Q499" s="273"/>
      <c r="R499" s="273"/>
      <c r="S499" s="121"/>
      <c r="T499" s="121"/>
      <c r="U499" s="121"/>
      <c r="V499" s="121"/>
      <c r="W499" s="121"/>
      <c r="X499" s="121"/>
      <c r="Y499" s="121"/>
      <c r="Z499" s="121"/>
    </row>
    <row r="500" spans="4:26" s="16" customFormat="1">
      <c r="D500" s="17"/>
      <c r="E500" s="17"/>
      <c r="F500" s="18"/>
      <c r="G500" s="18"/>
      <c r="H500" s="18"/>
      <c r="I500" s="17"/>
      <c r="J500" s="17"/>
      <c r="M500" s="272"/>
      <c r="N500" s="272"/>
      <c r="O500" s="273"/>
      <c r="P500" s="274"/>
      <c r="Q500" s="273"/>
      <c r="R500" s="273"/>
      <c r="S500" s="121"/>
      <c r="T500" s="121"/>
      <c r="U500" s="121"/>
      <c r="V500" s="121"/>
      <c r="W500" s="121"/>
      <c r="X500" s="121"/>
      <c r="Y500" s="121"/>
      <c r="Z500" s="121"/>
    </row>
    <row r="501" spans="4:26" s="16" customFormat="1">
      <c r="D501" s="17"/>
      <c r="E501" s="17"/>
      <c r="F501" s="18"/>
      <c r="G501" s="18"/>
      <c r="H501" s="18"/>
      <c r="I501" s="17"/>
      <c r="J501" s="17"/>
      <c r="M501" s="272"/>
      <c r="N501" s="272"/>
      <c r="O501" s="273"/>
      <c r="P501" s="274"/>
      <c r="Q501" s="273"/>
      <c r="R501" s="273"/>
      <c r="S501" s="121"/>
      <c r="T501" s="121"/>
      <c r="U501" s="121"/>
      <c r="V501" s="121"/>
      <c r="W501" s="121"/>
      <c r="X501" s="121"/>
      <c r="Y501" s="121"/>
      <c r="Z501" s="121"/>
    </row>
    <row r="502" spans="4:26" s="16" customFormat="1">
      <c r="D502" s="17"/>
      <c r="E502" s="17"/>
      <c r="F502" s="18"/>
      <c r="G502" s="18"/>
      <c r="H502" s="18"/>
      <c r="I502" s="17"/>
      <c r="J502" s="17"/>
      <c r="M502" s="272"/>
      <c r="N502" s="272"/>
      <c r="O502" s="273"/>
      <c r="P502" s="274"/>
      <c r="Q502" s="273"/>
      <c r="R502" s="273"/>
      <c r="S502" s="121"/>
      <c r="T502" s="121"/>
      <c r="U502" s="121"/>
      <c r="V502" s="121"/>
      <c r="W502" s="121"/>
      <c r="X502" s="121"/>
      <c r="Y502" s="121"/>
      <c r="Z502" s="121"/>
    </row>
    <row r="503" spans="4:26" s="16" customFormat="1">
      <c r="D503" s="17"/>
      <c r="E503" s="17"/>
      <c r="F503" s="18"/>
      <c r="G503" s="18"/>
      <c r="H503" s="18"/>
      <c r="I503" s="17"/>
      <c r="J503" s="17"/>
      <c r="M503" s="272"/>
      <c r="N503" s="272"/>
      <c r="O503" s="273"/>
      <c r="P503" s="274"/>
      <c r="Q503" s="273"/>
      <c r="R503" s="273"/>
      <c r="S503" s="121"/>
      <c r="T503" s="121"/>
      <c r="U503" s="121"/>
      <c r="V503" s="121"/>
      <c r="W503" s="121"/>
      <c r="X503" s="121"/>
      <c r="Y503" s="121"/>
      <c r="Z503" s="121"/>
    </row>
    <row r="504" spans="4:26" s="16" customFormat="1">
      <c r="D504" s="17"/>
      <c r="E504" s="17"/>
      <c r="F504" s="18"/>
      <c r="G504" s="18"/>
      <c r="H504" s="18"/>
      <c r="I504" s="17"/>
      <c r="J504" s="17"/>
      <c r="M504" s="272"/>
      <c r="N504" s="272"/>
      <c r="O504" s="273"/>
      <c r="P504" s="274"/>
      <c r="Q504" s="273"/>
      <c r="R504" s="273"/>
      <c r="S504" s="121"/>
      <c r="T504" s="121"/>
      <c r="U504" s="121"/>
      <c r="V504" s="121"/>
      <c r="W504" s="121"/>
      <c r="X504" s="121"/>
      <c r="Y504" s="121"/>
      <c r="Z504" s="121"/>
    </row>
    <row r="505" spans="4:26" s="16" customFormat="1">
      <c r="D505" s="17"/>
      <c r="E505" s="17"/>
      <c r="F505" s="18"/>
      <c r="G505" s="18"/>
      <c r="H505" s="18"/>
      <c r="I505" s="17"/>
      <c r="J505" s="17"/>
      <c r="M505" s="272"/>
      <c r="N505" s="272"/>
      <c r="O505" s="273"/>
      <c r="P505" s="274"/>
      <c r="Q505" s="273"/>
      <c r="R505" s="273"/>
      <c r="S505" s="121"/>
      <c r="T505" s="121"/>
      <c r="U505" s="121"/>
      <c r="V505" s="121"/>
      <c r="W505" s="121"/>
      <c r="X505" s="121"/>
      <c r="Y505" s="121"/>
      <c r="Z505" s="121"/>
    </row>
    <row r="506" spans="4:26" s="16" customFormat="1">
      <c r="D506" s="17"/>
      <c r="E506" s="17"/>
      <c r="F506" s="18"/>
      <c r="G506" s="18"/>
      <c r="H506" s="18"/>
      <c r="I506" s="17"/>
      <c r="J506" s="17"/>
      <c r="M506" s="272"/>
      <c r="N506" s="272"/>
      <c r="O506" s="273"/>
      <c r="P506" s="274"/>
      <c r="Q506" s="273"/>
      <c r="R506" s="273"/>
      <c r="S506" s="121"/>
      <c r="T506" s="121"/>
      <c r="U506" s="121"/>
      <c r="V506" s="121"/>
      <c r="W506" s="121"/>
      <c r="X506" s="121"/>
      <c r="Y506" s="121"/>
      <c r="Z506" s="121"/>
    </row>
    <row r="507" spans="4:26" s="16" customFormat="1">
      <c r="D507" s="17"/>
      <c r="E507" s="17"/>
      <c r="F507" s="18"/>
      <c r="G507" s="18"/>
      <c r="H507" s="18"/>
      <c r="I507" s="17"/>
      <c r="J507" s="17"/>
      <c r="M507" s="272"/>
      <c r="N507" s="272"/>
      <c r="O507" s="273"/>
      <c r="P507" s="274"/>
      <c r="Q507" s="273"/>
      <c r="R507" s="273"/>
      <c r="S507" s="121"/>
      <c r="T507" s="121"/>
      <c r="U507" s="121"/>
      <c r="V507" s="121"/>
      <c r="W507" s="121"/>
      <c r="X507" s="121"/>
      <c r="Y507" s="121"/>
      <c r="Z507" s="121"/>
    </row>
    <row r="508" spans="4:26" s="16" customFormat="1">
      <c r="D508" s="17"/>
      <c r="E508" s="17"/>
      <c r="F508" s="18"/>
      <c r="G508" s="18"/>
      <c r="H508" s="18"/>
      <c r="I508" s="17"/>
      <c r="J508" s="17"/>
      <c r="M508" s="272"/>
      <c r="N508" s="272"/>
      <c r="O508" s="273"/>
      <c r="P508" s="274"/>
      <c r="Q508" s="273"/>
      <c r="R508" s="273"/>
      <c r="S508" s="121"/>
      <c r="T508" s="121"/>
      <c r="U508" s="121"/>
      <c r="V508" s="121"/>
      <c r="W508" s="121"/>
      <c r="X508" s="121"/>
      <c r="Y508" s="121"/>
      <c r="Z508" s="121"/>
    </row>
    <row r="509" spans="4:26" s="16" customFormat="1">
      <c r="D509" s="17"/>
      <c r="E509" s="17"/>
      <c r="F509" s="18"/>
      <c r="G509" s="18"/>
      <c r="H509" s="18"/>
      <c r="I509" s="17"/>
      <c r="J509" s="17"/>
      <c r="M509" s="272"/>
      <c r="N509" s="272"/>
      <c r="O509" s="273"/>
      <c r="P509" s="274"/>
      <c r="Q509" s="273"/>
      <c r="R509" s="273"/>
      <c r="S509" s="121"/>
      <c r="T509" s="121"/>
      <c r="U509" s="121"/>
      <c r="V509" s="121"/>
      <c r="W509" s="121"/>
      <c r="X509" s="121"/>
      <c r="Y509" s="121"/>
      <c r="Z509" s="121"/>
    </row>
    <row r="510" spans="4:26" s="16" customFormat="1">
      <c r="D510" s="17"/>
      <c r="E510" s="17"/>
      <c r="F510" s="18"/>
      <c r="G510" s="18"/>
      <c r="H510" s="18"/>
      <c r="I510" s="17"/>
      <c r="J510" s="17"/>
      <c r="M510" s="272"/>
      <c r="N510" s="272"/>
      <c r="O510" s="273"/>
      <c r="P510" s="274"/>
      <c r="Q510" s="273"/>
      <c r="R510" s="273"/>
      <c r="S510" s="121"/>
      <c r="T510" s="121"/>
      <c r="U510" s="121"/>
      <c r="V510" s="121"/>
      <c r="W510" s="121"/>
      <c r="X510" s="121"/>
      <c r="Y510" s="121"/>
      <c r="Z510" s="121"/>
    </row>
    <row r="511" spans="4:26" s="16" customFormat="1">
      <c r="D511" s="17"/>
      <c r="E511" s="17"/>
      <c r="F511" s="18"/>
      <c r="G511" s="18"/>
      <c r="H511" s="18"/>
      <c r="I511" s="17"/>
      <c r="J511" s="17"/>
      <c r="M511" s="272"/>
      <c r="N511" s="272"/>
      <c r="O511" s="273"/>
      <c r="P511" s="274"/>
      <c r="Q511" s="273"/>
      <c r="R511" s="273"/>
      <c r="S511" s="121"/>
      <c r="T511" s="121"/>
      <c r="U511" s="121"/>
      <c r="V511" s="121"/>
      <c r="W511" s="121"/>
      <c r="X511" s="121"/>
      <c r="Y511" s="121"/>
      <c r="Z511" s="121"/>
    </row>
    <row r="512" spans="4:26" s="16" customFormat="1">
      <c r="D512" s="17"/>
      <c r="E512" s="17"/>
      <c r="F512" s="18"/>
      <c r="G512" s="18"/>
      <c r="H512" s="18"/>
      <c r="I512" s="17"/>
      <c r="J512" s="17"/>
      <c r="M512" s="272"/>
      <c r="N512" s="272"/>
      <c r="O512" s="273"/>
      <c r="P512" s="274"/>
      <c r="Q512" s="273"/>
      <c r="R512" s="273"/>
      <c r="S512" s="121"/>
      <c r="T512" s="121"/>
      <c r="U512" s="121"/>
      <c r="V512" s="121"/>
      <c r="W512" s="121"/>
      <c r="X512" s="121"/>
      <c r="Y512" s="121"/>
      <c r="Z512" s="121"/>
    </row>
    <row r="513" spans="4:26" s="16" customFormat="1">
      <c r="D513" s="17"/>
      <c r="E513" s="17"/>
      <c r="F513" s="18"/>
      <c r="G513" s="18"/>
      <c r="H513" s="18"/>
      <c r="I513" s="17"/>
      <c r="J513" s="17"/>
      <c r="M513" s="272"/>
      <c r="N513" s="272"/>
      <c r="O513" s="273"/>
      <c r="P513" s="274"/>
      <c r="Q513" s="273"/>
      <c r="R513" s="273"/>
      <c r="S513" s="121"/>
      <c r="T513" s="121"/>
      <c r="U513" s="121"/>
      <c r="V513" s="121"/>
      <c r="W513" s="121"/>
      <c r="X513" s="121"/>
      <c r="Y513" s="121"/>
      <c r="Z513" s="121"/>
    </row>
    <row r="514" spans="4:26" s="16" customFormat="1">
      <c r="D514" s="17"/>
      <c r="E514" s="17"/>
      <c r="F514" s="18"/>
      <c r="G514" s="18"/>
      <c r="H514" s="18"/>
      <c r="I514" s="17"/>
      <c r="J514" s="17"/>
      <c r="M514" s="272"/>
      <c r="N514" s="272"/>
      <c r="O514" s="273"/>
      <c r="P514" s="274"/>
      <c r="Q514" s="273"/>
      <c r="R514" s="273"/>
      <c r="S514" s="121"/>
      <c r="T514" s="121"/>
      <c r="U514" s="121"/>
      <c r="V514" s="121"/>
      <c r="W514" s="121"/>
      <c r="X514" s="121"/>
      <c r="Y514" s="121"/>
      <c r="Z514" s="121"/>
    </row>
    <row r="515" spans="4:26" s="16" customFormat="1">
      <c r="D515" s="17"/>
      <c r="E515" s="17"/>
      <c r="F515" s="18"/>
      <c r="G515" s="18"/>
      <c r="H515" s="18"/>
      <c r="I515" s="17"/>
      <c r="J515" s="17"/>
      <c r="M515" s="272"/>
      <c r="N515" s="272"/>
      <c r="O515" s="273"/>
      <c r="P515" s="274"/>
      <c r="Q515" s="273"/>
      <c r="R515" s="273"/>
      <c r="S515" s="121"/>
      <c r="T515" s="121"/>
      <c r="U515" s="121"/>
      <c r="V515" s="121"/>
      <c r="W515" s="121"/>
      <c r="X515" s="121"/>
      <c r="Y515" s="121"/>
      <c r="Z515" s="121"/>
    </row>
    <row r="516" spans="4:26" s="16" customFormat="1">
      <c r="D516" s="17"/>
      <c r="E516" s="17"/>
      <c r="F516" s="18"/>
      <c r="G516" s="18"/>
      <c r="H516" s="18"/>
      <c r="I516" s="17"/>
      <c r="J516" s="17"/>
      <c r="M516" s="272"/>
      <c r="N516" s="272"/>
      <c r="O516" s="273"/>
      <c r="P516" s="274"/>
      <c r="Q516" s="273"/>
      <c r="R516" s="273"/>
      <c r="S516" s="121"/>
      <c r="T516" s="121"/>
      <c r="U516" s="121"/>
      <c r="V516" s="121"/>
      <c r="W516" s="121"/>
      <c r="X516" s="121"/>
      <c r="Y516" s="121"/>
      <c r="Z516" s="121"/>
    </row>
    <row r="517" spans="4:26" s="16" customFormat="1">
      <c r="D517" s="17"/>
      <c r="E517" s="17"/>
      <c r="F517" s="18"/>
      <c r="G517" s="18"/>
      <c r="H517" s="18"/>
      <c r="I517" s="17"/>
      <c r="J517" s="17"/>
      <c r="M517" s="272"/>
      <c r="N517" s="272"/>
      <c r="O517" s="273"/>
      <c r="P517" s="274"/>
      <c r="Q517" s="273"/>
      <c r="R517" s="273"/>
      <c r="S517" s="121"/>
      <c r="T517" s="121"/>
      <c r="U517" s="121"/>
      <c r="V517" s="121"/>
      <c r="W517" s="121"/>
      <c r="X517" s="121"/>
      <c r="Y517" s="121"/>
      <c r="Z517" s="121"/>
    </row>
    <row r="518" spans="4:26" s="16" customFormat="1">
      <c r="D518" s="17"/>
      <c r="E518" s="17"/>
      <c r="F518" s="18"/>
      <c r="G518" s="18"/>
      <c r="H518" s="18"/>
      <c r="I518" s="17"/>
      <c r="J518" s="17"/>
      <c r="M518" s="272"/>
      <c r="N518" s="272"/>
      <c r="O518" s="273"/>
      <c r="P518" s="274"/>
      <c r="Q518" s="273"/>
      <c r="R518" s="273"/>
      <c r="S518" s="121"/>
      <c r="T518" s="121"/>
      <c r="U518" s="121"/>
      <c r="V518" s="121"/>
      <c r="W518" s="121"/>
      <c r="X518" s="121"/>
      <c r="Y518" s="121"/>
      <c r="Z518" s="121"/>
    </row>
    <row r="519" spans="4:26" s="16" customFormat="1">
      <c r="D519" s="17"/>
      <c r="E519" s="17"/>
      <c r="F519" s="18"/>
      <c r="G519" s="18"/>
      <c r="H519" s="18"/>
      <c r="I519" s="17"/>
      <c r="J519" s="17"/>
      <c r="M519" s="272"/>
      <c r="N519" s="272"/>
      <c r="O519" s="273"/>
      <c r="P519" s="274"/>
      <c r="Q519" s="273"/>
      <c r="R519" s="273"/>
      <c r="S519" s="121"/>
      <c r="T519" s="121"/>
      <c r="U519" s="121"/>
      <c r="V519" s="121"/>
      <c r="W519" s="121"/>
      <c r="X519" s="121"/>
      <c r="Y519" s="121"/>
      <c r="Z519" s="121"/>
    </row>
    <row r="520" spans="4:26" s="16" customFormat="1">
      <c r="D520" s="17"/>
      <c r="E520" s="17"/>
      <c r="F520" s="18"/>
      <c r="G520" s="18"/>
      <c r="H520" s="18"/>
      <c r="I520" s="17"/>
      <c r="J520" s="17"/>
      <c r="M520" s="272"/>
      <c r="N520" s="272"/>
      <c r="O520" s="273"/>
      <c r="P520" s="274"/>
      <c r="Q520" s="273"/>
      <c r="R520" s="273"/>
      <c r="S520" s="121"/>
      <c r="T520" s="121"/>
      <c r="U520" s="121"/>
      <c r="V520" s="121"/>
      <c r="W520" s="121"/>
      <c r="X520" s="121"/>
      <c r="Y520" s="121"/>
      <c r="Z520" s="121"/>
    </row>
    <row r="521" spans="4:26" s="16" customFormat="1">
      <c r="D521" s="17"/>
      <c r="E521" s="17"/>
      <c r="F521" s="18"/>
      <c r="G521" s="18"/>
      <c r="H521" s="18"/>
      <c r="I521" s="17"/>
      <c r="J521" s="17"/>
      <c r="M521" s="272"/>
      <c r="N521" s="272"/>
      <c r="O521" s="273"/>
      <c r="P521" s="274"/>
      <c r="Q521" s="273"/>
      <c r="R521" s="273"/>
      <c r="S521" s="121"/>
      <c r="T521" s="121"/>
      <c r="U521" s="121"/>
      <c r="V521" s="121"/>
      <c r="W521" s="121"/>
      <c r="X521" s="121"/>
      <c r="Y521" s="121"/>
      <c r="Z521" s="121"/>
    </row>
    <row r="522" spans="4:26" s="16" customFormat="1">
      <c r="D522" s="17"/>
      <c r="E522" s="17"/>
      <c r="F522" s="18"/>
      <c r="G522" s="18"/>
      <c r="H522" s="18"/>
      <c r="I522" s="17"/>
      <c r="J522" s="17"/>
      <c r="M522" s="272"/>
      <c r="N522" s="272"/>
      <c r="O522" s="273"/>
      <c r="P522" s="274"/>
      <c r="Q522" s="273"/>
      <c r="R522" s="273"/>
      <c r="S522" s="121"/>
      <c r="T522" s="121"/>
      <c r="U522" s="121"/>
      <c r="V522" s="121"/>
      <c r="W522" s="121"/>
      <c r="X522" s="121"/>
      <c r="Y522" s="121"/>
      <c r="Z522" s="121"/>
    </row>
    <row r="523" spans="4:26" s="16" customFormat="1">
      <c r="D523" s="17"/>
      <c r="E523" s="17"/>
      <c r="F523" s="18"/>
      <c r="G523" s="18"/>
      <c r="H523" s="18"/>
      <c r="I523" s="17"/>
      <c r="J523" s="17"/>
      <c r="M523" s="272"/>
      <c r="N523" s="272"/>
      <c r="O523" s="273"/>
      <c r="P523" s="274"/>
      <c r="Q523" s="273"/>
      <c r="R523" s="273"/>
      <c r="S523" s="121"/>
      <c r="T523" s="121"/>
      <c r="U523" s="121"/>
      <c r="V523" s="121"/>
      <c r="W523" s="121"/>
      <c r="X523" s="121"/>
      <c r="Y523" s="121"/>
      <c r="Z523" s="121"/>
    </row>
    <row r="524" spans="4:26" s="16" customFormat="1">
      <c r="D524" s="17"/>
      <c r="E524" s="17"/>
      <c r="F524" s="18"/>
      <c r="G524" s="18"/>
      <c r="H524" s="18"/>
      <c r="I524" s="17"/>
      <c r="J524" s="17"/>
      <c r="M524" s="272"/>
      <c r="N524" s="272"/>
      <c r="O524" s="273"/>
      <c r="P524" s="274"/>
      <c r="Q524" s="273"/>
      <c r="R524" s="273"/>
      <c r="S524" s="121"/>
      <c r="T524" s="121"/>
      <c r="U524" s="121"/>
      <c r="V524" s="121"/>
      <c r="W524" s="121"/>
      <c r="X524" s="121"/>
      <c r="Y524" s="121"/>
      <c r="Z524" s="121"/>
    </row>
    <row r="525" spans="4:26" s="16" customFormat="1">
      <c r="D525" s="17"/>
      <c r="E525" s="17"/>
      <c r="F525" s="18"/>
      <c r="G525" s="18"/>
      <c r="H525" s="18"/>
      <c r="I525" s="17"/>
      <c r="J525" s="17"/>
      <c r="M525" s="272"/>
      <c r="N525" s="272"/>
      <c r="O525" s="273"/>
      <c r="P525" s="274"/>
      <c r="Q525" s="273"/>
      <c r="R525" s="273"/>
      <c r="S525" s="121"/>
      <c r="T525" s="121"/>
      <c r="U525" s="121"/>
      <c r="V525" s="121"/>
      <c r="W525" s="121"/>
      <c r="X525" s="121"/>
      <c r="Y525" s="121"/>
      <c r="Z525" s="121"/>
    </row>
    <row r="526" spans="4:26" s="16" customFormat="1">
      <c r="D526" s="17"/>
      <c r="E526" s="17"/>
      <c r="F526" s="18"/>
      <c r="G526" s="18"/>
      <c r="H526" s="18"/>
      <c r="I526" s="17"/>
      <c r="J526" s="17"/>
      <c r="M526" s="272"/>
      <c r="N526" s="272"/>
      <c r="O526" s="273"/>
      <c r="P526" s="274"/>
      <c r="Q526" s="273"/>
      <c r="R526" s="273"/>
      <c r="S526" s="121"/>
      <c r="T526" s="121"/>
      <c r="U526" s="121"/>
      <c r="V526" s="121"/>
      <c r="W526" s="121"/>
      <c r="X526" s="121"/>
      <c r="Y526" s="121"/>
      <c r="Z526" s="121"/>
    </row>
    <row r="527" spans="4:26" s="16" customFormat="1">
      <c r="D527" s="17"/>
      <c r="E527" s="17"/>
      <c r="F527" s="18"/>
      <c r="G527" s="18"/>
      <c r="H527" s="18"/>
      <c r="I527" s="17"/>
      <c r="J527" s="17"/>
      <c r="M527" s="272"/>
      <c r="N527" s="272"/>
      <c r="O527" s="273"/>
      <c r="P527" s="274"/>
      <c r="Q527" s="273"/>
      <c r="R527" s="273"/>
      <c r="S527" s="121"/>
      <c r="T527" s="121"/>
      <c r="U527" s="121"/>
      <c r="V527" s="121"/>
      <c r="W527" s="121"/>
      <c r="X527" s="121"/>
      <c r="Y527" s="121"/>
      <c r="Z527" s="121"/>
    </row>
    <row r="528" spans="4:26" s="16" customFormat="1">
      <c r="D528" s="17"/>
      <c r="E528" s="17"/>
      <c r="F528" s="18"/>
      <c r="G528" s="18"/>
      <c r="H528" s="18"/>
      <c r="I528" s="17"/>
      <c r="J528" s="17"/>
      <c r="M528" s="272"/>
      <c r="N528" s="272"/>
      <c r="O528" s="273"/>
      <c r="P528" s="274"/>
      <c r="Q528" s="273"/>
      <c r="R528" s="273"/>
      <c r="S528" s="121"/>
      <c r="T528" s="121"/>
      <c r="U528" s="121"/>
      <c r="V528" s="121"/>
      <c r="W528" s="121"/>
      <c r="X528" s="121"/>
      <c r="Y528" s="121"/>
      <c r="Z528" s="121"/>
    </row>
    <row r="529" spans="4:26" s="16" customFormat="1">
      <c r="D529" s="17"/>
      <c r="E529" s="17"/>
      <c r="F529" s="18"/>
      <c r="G529" s="18"/>
      <c r="H529" s="18"/>
      <c r="I529" s="17"/>
      <c r="J529" s="17"/>
      <c r="M529" s="272"/>
      <c r="N529" s="272"/>
      <c r="O529" s="273"/>
      <c r="P529" s="274"/>
      <c r="Q529" s="273"/>
      <c r="R529" s="273"/>
      <c r="S529" s="121"/>
      <c r="T529" s="121"/>
      <c r="U529" s="121"/>
      <c r="V529" s="121"/>
      <c r="W529" s="121"/>
      <c r="X529" s="121"/>
      <c r="Y529" s="121"/>
      <c r="Z529" s="121"/>
    </row>
    <row r="530" spans="4:26" s="16" customFormat="1">
      <c r="D530" s="17"/>
      <c r="E530" s="17"/>
      <c r="F530" s="18"/>
      <c r="G530" s="18"/>
      <c r="H530" s="18"/>
      <c r="I530" s="17"/>
      <c r="J530" s="17"/>
      <c r="M530" s="272"/>
      <c r="N530" s="272"/>
      <c r="O530" s="273"/>
      <c r="P530" s="274"/>
      <c r="Q530" s="273"/>
      <c r="R530" s="273"/>
      <c r="S530" s="121"/>
      <c r="T530" s="121"/>
      <c r="U530" s="121"/>
      <c r="V530" s="121"/>
      <c r="W530" s="121"/>
      <c r="X530" s="121"/>
      <c r="Y530" s="121"/>
      <c r="Z530" s="121"/>
    </row>
    <row r="531" spans="4:26" s="16" customFormat="1">
      <c r="D531" s="17"/>
      <c r="E531" s="17"/>
      <c r="F531" s="18"/>
      <c r="G531" s="18"/>
      <c r="H531" s="18"/>
      <c r="I531" s="17"/>
      <c r="J531" s="17"/>
      <c r="M531" s="272"/>
      <c r="N531" s="272"/>
      <c r="O531" s="273"/>
      <c r="P531" s="274"/>
      <c r="Q531" s="273"/>
      <c r="R531" s="273"/>
      <c r="S531" s="121"/>
      <c r="T531" s="121"/>
      <c r="U531" s="121"/>
      <c r="V531" s="121"/>
      <c r="W531" s="121"/>
      <c r="X531" s="121"/>
      <c r="Y531" s="121"/>
      <c r="Z531" s="121"/>
    </row>
    <row r="532" spans="4:26" s="16" customFormat="1">
      <c r="D532" s="17"/>
      <c r="E532" s="17"/>
      <c r="F532" s="18"/>
      <c r="G532" s="18"/>
      <c r="H532" s="18"/>
      <c r="I532" s="17"/>
      <c r="J532" s="17"/>
      <c r="M532" s="272"/>
      <c r="N532" s="272"/>
      <c r="O532" s="273"/>
      <c r="P532" s="274"/>
      <c r="Q532" s="273"/>
      <c r="R532" s="273"/>
      <c r="S532" s="121"/>
      <c r="T532" s="121"/>
      <c r="U532" s="121"/>
      <c r="V532" s="121"/>
      <c r="W532" s="121"/>
      <c r="X532" s="121"/>
      <c r="Y532" s="121"/>
      <c r="Z532" s="121"/>
    </row>
    <row r="533" spans="4:26" s="16" customFormat="1">
      <c r="D533" s="17"/>
      <c r="E533" s="17"/>
      <c r="F533" s="18"/>
      <c r="G533" s="18"/>
      <c r="H533" s="18"/>
      <c r="I533" s="17"/>
      <c r="J533" s="17"/>
      <c r="M533" s="272"/>
      <c r="N533" s="272"/>
      <c r="O533" s="273"/>
      <c r="P533" s="274"/>
      <c r="Q533" s="273"/>
      <c r="R533" s="273"/>
      <c r="S533" s="121"/>
      <c r="T533" s="121"/>
      <c r="U533" s="121"/>
      <c r="V533" s="121"/>
      <c r="W533" s="121"/>
      <c r="X533" s="121"/>
      <c r="Y533" s="121"/>
      <c r="Z533" s="121"/>
    </row>
    <row r="534" spans="4:26" s="16" customFormat="1">
      <c r="D534" s="17"/>
      <c r="E534" s="17"/>
      <c r="F534" s="18"/>
      <c r="G534" s="18"/>
      <c r="H534" s="18"/>
      <c r="I534" s="17"/>
      <c r="J534" s="17"/>
      <c r="M534" s="272"/>
      <c r="N534" s="272"/>
      <c r="O534" s="273"/>
      <c r="P534" s="274"/>
      <c r="Q534" s="273"/>
      <c r="R534" s="273"/>
      <c r="S534" s="121"/>
      <c r="T534" s="121"/>
      <c r="U534" s="121"/>
      <c r="V534" s="121"/>
      <c r="W534" s="121"/>
      <c r="X534" s="121"/>
      <c r="Y534" s="121"/>
      <c r="Z534" s="121"/>
    </row>
    <row r="535" spans="4:26" s="16" customFormat="1">
      <c r="D535" s="17"/>
      <c r="E535" s="17"/>
      <c r="F535" s="18"/>
      <c r="G535" s="18"/>
      <c r="H535" s="18"/>
      <c r="I535" s="17"/>
      <c r="J535" s="17"/>
      <c r="M535" s="272"/>
      <c r="N535" s="272"/>
      <c r="O535" s="273"/>
      <c r="P535" s="274"/>
      <c r="Q535" s="273"/>
      <c r="R535" s="273"/>
      <c r="S535" s="121"/>
      <c r="T535" s="121"/>
      <c r="U535" s="121"/>
      <c r="V535" s="121"/>
      <c r="W535" s="121"/>
      <c r="X535" s="121"/>
      <c r="Y535" s="121"/>
      <c r="Z535" s="121"/>
    </row>
    <row r="536" spans="4:26" s="16" customFormat="1">
      <c r="D536" s="17"/>
      <c r="E536" s="17"/>
      <c r="F536" s="18"/>
      <c r="G536" s="18"/>
      <c r="H536" s="18"/>
      <c r="I536" s="17"/>
      <c r="J536" s="17"/>
      <c r="M536" s="272"/>
      <c r="N536" s="272"/>
      <c r="O536" s="273"/>
      <c r="P536" s="274"/>
      <c r="Q536" s="273"/>
      <c r="R536" s="273"/>
      <c r="S536" s="121"/>
      <c r="T536" s="121"/>
      <c r="U536" s="121"/>
      <c r="V536" s="121"/>
      <c r="W536" s="121"/>
      <c r="X536" s="121"/>
      <c r="Y536" s="121"/>
      <c r="Z536" s="121"/>
    </row>
    <row r="537" spans="4:26" s="16" customFormat="1">
      <c r="D537" s="17"/>
      <c r="E537" s="17"/>
      <c r="F537" s="18"/>
      <c r="G537" s="18"/>
      <c r="H537" s="18"/>
      <c r="I537" s="17"/>
      <c r="J537" s="17"/>
      <c r="M537" s="272"/>
      <c r="N537" s="272"/>
      <c r="O537" s="273"/>
      <c r="P537" s="274"/>
      <c r="Q537" s="273"/>
      <c r="R537" s="273"/>
      <c r="S537" s="121"/>
      <c r="T537" s="121"/>
      <c r="U537" s="121"/>
      <c r="V537" s="121"/>
      <c r="W537" s="121"/>
      <c r="X537" s="121"/>
      <c r="Y537" s="121"/>
      <c r="Z537" s="121"/>
    </row>
    <row r="538" spans="4:26" s="16" customFormat="1">
      <c r="D538" s="17"/>
      <c r="E538" s="17"/>
      <c r="F538" s="18"/>
      <c r="G538" s="18"/>
      <c r="H538" s="18"/>
      <c r="I538" s="17"/>
      <c r="J538" s="17"/>
      <c r="M538" s="272"/>
      <c r="N538" s="272"/>
      <c r="O538" s="273"/>
      <c r="P538" s="274"/>
      <c r="Q538" s="273"/>
      <c r="R538" s="273"/>
      <c r="S538" s="121"/>
      <c r="T538" s="121"/>
      <c r="U538" s="121"/>
      <c r="V538" s="121"/>
      <c r="W538" s="121"/>
      <c r="X538" s="121"/>
      <c r="Y538" s="121"/>
      <c r="Z538" s="121"/>
    </row>
    <row r="539" spans="4:26" s="16" customFormat="1">
      <c r="D539" s="17"/>
      <c r="E539" s="17"/>
      <c r="F539" s="18"/>
      <c r="G539" s="18"/>
      <c r="H539" s="18"/>
      <c r="I539" s="17"/>
      <c r="J539" s="17"/>
      <c r="M539" s="272"/>
      <c r="N539" s="272"/>
      <c r="O539" s="273"/>
      <c r="P539" s="274"/>
      <c r="Q539" s="273"/>
      <c r="R539" s="273"/>
      <c r="S539" s="121"/>
      <c r="T539" s="121"/>
      <c r="U539" s="121"/>
      <c r="V539" s="121"/>
      <c r="W539" s="121"/>
      <c r="X539" s="121"/>
      <c r="Y539" s="121"/>
      <c r="Z539" s="121"/>
    </row>
    <row r="540" spans="4:26" s="16" customFormat="1">
      <c r="D540" s="17"/>
      <c r="E540" s="17"/>
      <c r="F540" s="18"/>
      <c r="G540" s="18"/>
      <c r="H540" s="18"/>
      <c r="I540" s="17"/>
      <c r="J540" s="17"/>
      <c r="M540" s="272"/>
      <c r="N540" s="272"/>
      <c r="O540" s="273"/>
      <c r="P540" s="274"/>
      <c r="Q540" s="273"/>
      <c r="R540" s="273"/>
      <c r="S540" s="121"/>
      <c r="T540" s="121"/>
      <c r="U540" s="121"/>
      <c r="V540" s="121"/>
      <c r="W540" s="121"/>
      <c r="X540" s="121"/>
      <c r="Y540" s="121"/>
      <c r="Z540" s="121"/>
    </row>
    <row r="541" spans="4:26" s="16" customFormat="1">
      <c r="D541" s="17"/>
      <c r="E541" s="17"/>
      <c r="F541" s="18"/>
      <c r="G541" s="18"/>
      <c r="H541" s="18"/>
      <c r="I541" s="17"/>
      <c r="J541" s="17"/>
      <c r="M541" s="272"/>
      <c r="N541" s="272"/>
      <c r="O541" s="273"/>
      <c r="P541" s="274"/>
      <c r="Q541" s="273"/>
      <c r="R541" s="273"/>
      <c r="S541" s="121"/>
      <c r="T541" s="121"/>
      <c r="U541" s="121"/>
      <c r="V541" s="121"/>
      <c r="W541" s="121"/>
      <c r="X541" s="121"/>
      <c r="Y541" s="121"/>
      <c r="Z541" s="121"/>
    </row>
    <row r="542" spans="4:26" s="16" customFormat="1">
      <c r="D542" s="17"/>
      <c r="E542" s="17"/>
      <c r="F542" s="18"/>
      <c r="G542" s="18"/>
      <c r="H542" s="18"/>
      <c r="I542" s="17"/>
      <c r="J542" s="17"/>
      <c r="M542" s="272"/>
      <c r="N542" s="272"/>
      <c r="O542" s="273"/>
      <c r="P542" s="274"/>
      <c r="Q542" s="273"/>
      <c r="R542" s="273"/>
      <c r="S542" s="121"/>
      <c r="T542" s="121"/>
      <c r="U542" s="121"/>
      <c r="V542" s="121"/>
      <c r="W542" s="121"/>
      <c r="X542" s="121"/>
      <c r="Y542" s="121"/>
      <c r="Z542" s="121"/>
    </row>
    <row r="543" spans="4:26" s="16" customFormat="1">
      <c r="D543" s="17"/>
      <c r="E543" s="17"/>
      <c r="F543" s="18"/>
      <c r="G543" s="18"/>
      <c r="H543" s="18"/>
      <c r="I543" s="17"/>
      <c r="J543" s="17"/>
      <c r="M543" s="272"/>
      <c r="N543" s="272"/>
      <c r="O543" s="273"/>
      <c r="P543" s="274"/>
      <c r="Q543" s="273"/>
      <c r="R543" s="273"/>
      <c r="S543" s="121"/>
      <c r="T543" s="121"/>
      <c r="U543" s="121"/>
      <c r="V543" s="121"/>
      <c r="W543" s="121"/>
      <c r="X543" s="121"/>
      <c r="Y543" s="121"/>
      <c r="Z543" s="121"/>
    </row>
    <row r="544" spans="4:26" s="16" customFormat="1">
      <c r="D544" s="17"/>
      <c r="E544" s="17"/>
      <c r="F544" s="18"/>
      <c r="G544" s="18"/>
      <c r="H544" s="18"/>
      <c r="I544" s="17"/>
      <c r="J544" s="17"/>
      <c r="M544" s="272"/>
      <c r="N544" s="272"/>
      <c r="O544" s="273"/>
      <c r="P544" s="274"/>
      <c r="Q544" s="273"/>
      <c r="R544" s="273"/>
      <c r="S544" s="121"/>
      <c r="T544" s="121"/>
      <c r="U544" s="121"/>
      <c r="V544" s="121"/>
      <c r="W544" s="121"/>
      <c r="X544" s="121"/>
      <c r="Y544" s="121"/>
      <c r="Z544" s="121"/>
    </row>
    <row r="545" spans="4:26" s="16" customFormat="1">
      <c r="D545" s="17"/>
      <c r="E545" s="17"/>
      <c r="F545" s="18"/>
      <c r="G545" s="18"/>
      <c r="H545" s="18"/>
      <c r="I545" s="17"/>
      <c r="J545" s="17"/>
      <c r="M545" s="272"/>
      <c r="N545" s="272"/>
      <c r="O545" s="273"/>
      <c r="P545" s="274"/>
      <c r="Q545" s="273"/>
      <c r="R545" s="273"/>
      <c r="S545" s="121"/>
      <c r="T545" s="121"/>
      <c r="U545" s="121"/>
      <c r="V545" s="121"/>
      <c r="W545" s="121"/>
      <c r="X545" s="121"/>
      <c r="Y545" s="121"/>
      <c r="Z545" s="121"/>
    </row>
    <row r="546" spans="4:26" s="16" customFormat="1">
      <c r="D546" s="17"/>
      <c r="E546" s="17"/>
      <c r="F546" s="18"/>
      <c r="G546" s="18"/>
      <c r="H546" s="18"/>
      <c r="I546" s="17"/>
      <c r="J546" s="17"/>
      <c r="M546" s="272"/>
      <c r="N546" s="272"/>
      <c r="O546" s="273"/>
      <c r="P546" s="274"/>
      <c r="Q546" s="273"/>
      <c r="R546" s="273"/>
      <c r="S546" s="121"/>
      <c r="T546" s="121"/>
      <c r="U546" s="121"/>
      <c r="V546" s="121"/>
      <c r="W546" s="121"/>
      <c r="X546" s="121"/>
      <c r="Y546" s="121"/>
      <c r="Z546" s="121"/>
    </row>
    <row r="547" spans="4:26" s="16" customFormat="1">
      <c r="D547" s="17"/>
      <c r="E547" s="17"/>
      <c r="F547" s="18"/>
      <c r="G547" s="18"/>
      <c r="H547" s="18"/>
      <c r="I547" s="17"/>
      <c r="J547" s="17"/>
      <c r="M547" s="272"/>
      <c r="N547" s="272"/>
      <c r="O547" s="273"/>
      <c r="P547" s="274"/>
      <c r="Q547" s="273"/>
      <c r="R547" s="273"/>
      <c r="S547" s="121"/>
      <c r="T547" s="121"/>
      <c r="U547" s="121"/>
      <c r="V547" s="121"/>
      <c r="W547" s="121"/>
      <c r="X547" s="121"/>
      <c r="Y547" s="121"/>
      <c r="Z547" s="121"/>
    </row>
    <row r="548" spans="4:26" s="16" customFormat="1">
      <c r="D548" s="17"/>
      <c r="E548" s="17"/>
      <c r="F548" s="18"/>
      <c r="G548" s="18"/>
      <c r="H548" s="18"/>
      <c r="I548" s="17"/>
      <c r="J548" s="17"/>
      <c r="M548" s="272"/>
      <c r="N548" s="272"/>
      <c r="O548" s="273"/>
      <c r="P548" s="274"/>
      <c r="Q548" s="273"/>
      <c r="R548" s="273"/>
      <c r="S548" s="121"/>
      <c r="T548" s="121"/>
      <c r="U548" s="121"/>
      <c r="V548" s="121"/>
      <c r="W548" s="121"/>
      <c r="X548" s="121"/>
      <c r="Y548" s="121"/>
      <c r="Z548" s="121"/>
    </row>
    <row r="549" spans="4:26" s="16" customFormat="1">
      <c r="D549" s="17"/>
      <c r="E549" s="17"/>
      <c r="F549" s="18"/>
      <c r="G549" s="18"/>
      <c r="H549" s="18"/>
      <c r="I549" s="17"/>
      <c r="J549" s="17"/>
      <c r="M549" s="272"/>
      <c r="N549" s="272"/>
      <c r="O549" s="273"/>
      <c r="P549" s="274"/>
      <c r="Q549" s="273"/>
      <c r="R549" s="273"/>
      <c r="S549" s="121"/>
      <c r="T549" s="121"/>
      <c r="U549" s="121"/>
      <c r="V549" s="121"/>
      <c r="W549" s="121"/>
      <c r="X549" s="121"/>
      <c r="Y549" s="121"/>
      <c r="Z549" s="121"/>
    </row>
    <row r="550" spans="4:26" s="16" customFormat="1">
      <c r="D550" s="17"/>
      <c r="E550" s="17"/>
      <c r="F550" s="18"/>
      <c r="G550" s="18"/>
      <c r="H550" s="18"/>
      <c r="I550" s="17"/>
      <c r="J550" s="17"/>
      <c r="M550" s="272"/>
      <c r="N550" s="272"/>
      <c r="O550" s="273"/>
      <c r="P550" s="274"/>
      <c r="Q550" s="273"/>
      <c r="R550" s="273"/>
      <c r="S550" s="121"/>
      <c r="T550" s="121"/>
      <c r="U550" s="121"/>
      <c r="V550" s="121"/>
      <c r="W550" s="121"/>
      <c r="X550" s="121"/>
      <c r="Y550" s="121"/>
      <c r="Z550" s="121"/>
    </row>
    <row r="551" spans="4:26" s="16" customFormat="1">
      <c r="D551" s="17"/>
      <c r="E551" s="17"/>
      <c r="F551" s="18"/>
      <c r="G551" s="18"/>
      <c r="H551" s="18"/>
      <c r="I551" s="17"/>
      <c r="J551" s="17"/>
      <c r="M551" s="272"/>
      <c r="N551" s="272"/>
      <c r="O551" s="273"/>
      <c r="P551" s="274"/>
      <c r="Q551" s="273"/>
      <c r="R551" s="273"/>
      <c r="S551" s="121"/>
      <c r="T551" s="121"/>
      <c r="U551" s="121"/>
      <c r="V551" s="121"/>
      <c r="W551" s="121"/>
      <c r="X551" s="121"/>
      <c r="Y551" s="121"/>
      <c r="Z551" s="121"/>
    </row>
    <row r="552" spans="4:26" s="16" customFormat="1">
      <c r="D552" s="17"/>
      <c r="E552" s="17"/>
      <c r="F552" s="18"/>
      <c r="G552" s="18"/>
      <c r="H552" s="18"/>
      <c r="I552" s="17"/>
      <c r="J552" s="17"/>
      <c r="M552" s="272"/>
      <c r="N552" s="272"/>
      <c r="O552" s="273"/>
      <c r="P552" s="274"/>
      <c r="Q552" s="273"/>
      <c r="R552" s="273"/>
      <c r="S552" s="121"/>
      <c r="T552" s="121"/>
      <c r="U552" s="121"/>
      <c r="V552" s="121"/>
      <c r="W552" s="121"/>
      <c r="X552" s="121"/>
      <c r="Y552" s="121"/>
      <c r="Z552" s="121"/>
    </row>
    <row r="553" spans="4:26" s="16" customFormat="1">
      <c r="D553" s="17"/>
      <c r="E553" s="17"/>
      <c r="F553" s="18"/>
      <c r="G553" s="18"/>
      <c r="H553" s="18"/>
      <c r="I553" s="17"/>
      <c r="J553" s="17"/>
      <c r="M553" s="272"/>
      <c r="N553" s="272"/>
      <c r="O553" s="273"/>
      <c r="P553" s="274"/>
      <c r="Q553" s="273"/>
      <c r="R553" s="273"/>
      <c r="S553" s="121"/>
      <c r="T553" s="121"/>
      <c r="U553" s="121"/>
      <c r="V553" s="121"/>
      <c r="W553" s="121"/>
      <c r="X553" s="121"/>
      <c r="Y553" s="121"/>
      <c r="Z553" s="121"/>
    </row>
    <row r="554" spans="4:26" s="16" customFormat="1">
      <c r="D554" s="17"/>
      <c r="E554" s="17"/>
      <c r="F554" s="18"/>
      <c r="G554" s="18"/>
      <c r="H554" s="18"/>
      <c r="I554" s="17"/>
      <c r="J554" s="17"/>
      <c r="M554" s="272"/>
      <c r="N554" s="272"/>
      <c r="O554" s="273"/>
      <c r="P554" s="274"/>
      <c r="Q554" s="273"/>
      <c r="R554" s="273"/>
      <c r="S554" s="121"/>
      <c r="T554" s="121"/>
      <c r="U554" s="121"/>
      <c r="V554" s="121"/>
      <c r="W554" s="121"/>
      <c r="X554" s="121"/>
      <c r="Y554" s="121"/>
      <c r="Z554" s="121"/>
    </row>
    <row r="555" spans="4:26" s="16" customFormat="1">
      <c r="D555" s="17"/>
      <c r="E555" s="17"/>
      <c r="F555" s="18"/>
      <c r="G555" s="18"/>
      <c r="H555" s="18"/>
      <c r="I555" s="17"/>
      <c r="J555" s="17"/>
      <c r="M555" s="272"/>
      <c r="N555" s="272"/>
      <c r="O555" s="273"/>
      <c r="P555" s="274"/>
      <c r="Q555" s="273"/>
      <c r="R555" s="273"/>
      <c r="S555" s="121"/>
      <c r="T555" s="121"/>
      <c r="U555" s="121"/>
      <c r="V555" s="121"/>
      <c r="W555" s="121"/>
      <c r="X555" s="121"/>
      <c r="Y555" s="121"/>
      <c r="Z555" s="121"/>
    </row>
    <row r="556" spans="4:26" s="16" customFormat="1">
      <c r="D556" s="17"/>
      <c r="E556" s="17"/>
      <c r="F556" s="18"/>
      <c r="G556" s="18"/>
      <c r="H556" s="18"/>
      <c r="I556" s="17"/>
      <c r="J556" s="17"/>
      <c r="M556" s="272"/>
      <c r="N556" s="272"/>
      <c r="O556" s="273"/>
      <c r="P556" s="274"/>
      <c r="Q556" s="273"/>
      <c r="R556" s="273"/>
      <c r="S556" s="121"/>
      <c r="T556" s="121"/>
      <c r="U556" s="121"/>
      <c r="V556" s="121"/>
      <c r="W556" s="121"/>
      <c r="X556" s="121"/>
      <c r="Y556" s="121"/>
      <c r="Z556" s="121"/>
    </row>
    <row r="557" spans="4:26" s="16" customFormat="1">
      <c r="D557" s="17"/>
      <c r="E557" s="17"/>
      <c r="F557" s="18"/>
      <c r="G557" s="18"/>
      <c r="H557" s="18"/>
      <c r="I557" s="17"/>
      <c r="J557" s="17"/>
      <c r="M557" s="272"/>
      <c r="N557" s="272"/>
      <c r="O557" s="273"/>
      <c r="P557" s="274"/>
      <c r="Q557" s="273"/>
      <c r="R557" s="273"/>
      <c r="S557" s="121"/>
      <c r="T557" s="121"/>
      <c r="U557" s="121"/>
      <c r="V557" s="121"/>
      <c r="W557" s="121"/>
      <c r="X557" s="121"/>
      <c r="Y557" s="121"/>
      <c r="Z557" s="121"/>
    </row>
    <row r="558" spans="4:26" s="16" customFormat="1">
      <c r="D558" s="17"/>
      <c r="E558" s="17"/>
      <c r="F558" s="18"/>
      <c r="G558" s="18"/>
      <c r="H558" s="18"/>
      <c r="I558" s="17"/>
      <c r="J558" s="17"/>
      <c r="M558" s="272"/>
      <c r="N558" s="272"/>
      <c r="O558" s="273"/>
      <c r="P558" s="274"/>
      <c r="Q558" s="273"/>
      <c r="R558" s="273"/>
      <c r="S558" s="121"/>
      <c r="T558" s="121"/>
      <c r="U558" s="121"/>
      <c r="V558" s="121"/>
      <c r="W558" s="121"/>
      <c r="X558" s="121"/>
      <c r="Y558" s="121"/>
      <c r="Z558" s="121"/>
    </row>
    <row r="559" spans="4:26" s="16" customFormat="1">
      <c r="D559" s="17"/>
      <c r="E559" s="17"/>
      <c r="F559" s="18"/>
      <c r="G559" s="18"/>
      <c r="H559" s="18"/>
      <c r="I559" s="17"/>
      <c r="J559" s="17"/>
      <c r="M559" s="272"/>
      <c r="N559" s="272"/>
      <c r="O559" s="273"/>
      <c r="P559" s="274"/>
      <c r="Q559" s="273"/>
      <c r="R559" s="273"/>
      <c r="S559" s="121"/>
      <c r="T559" s="121"/>
      <c r="U559" s="121"/>
      <c r="V559" s="121"/>
      <c r="W559" s="121"/>
      <c r="X559" s="121"/>
      <c r="Y559" s="121"/>
      <c r="Z559" s="121"/>
    </row>
    <row r="560" spans="4:26" s="16" customFormat="1">
      <c r="D560" s="17"/>
      <c r="E560" s="17"/>
      <c r="F560" s="18"/>
      <c r="G560" s="18"/>
      <c r="H560" s="18"/>
      <c r="I560" s="17"/>
      <c r="J560" s="17"/>
      <c r="M560" s="272"/>
      <c r="N560" s="272"/>
      <c r="O560" s="273"/>
      <c r="P560" s="274"/>
      <c r="Q560" s="273"/>
      <c r="R560" s="273"/>
      <c r="S560" s="121"/>
      <c r="T560" s="121"/>
      <c r="U560" s="121"/>
      <c r="V560" s="121"/>
      <c r="W560" s="121"/>
      <c r="X560" s="121"/>
      <c r="Y560" s="121"/>
      <c r="Z560" s="121"/>
    </row>
    <row r="561" spans="4:26" s="16" customFormat="1">
      <c r="D561" s="17"/>
      <c r="E561" s="17"/>
      <c r="F561" s="18"/>
      <c r="G561" s="18"/>
      <c r="H561" s="18"/>
      <c r="I561" s="17"/>
      <c r="J561" s="17"/>
      <c r="M561" s="272"/>
      <c r="N561" s="272"/>
      <c r="O561" s="273"/>
      <c r="P561" s="274"/>
      <c r="Q561" s="273"/>
      <c r="R561" s="273"/>
      <c r="S561" s="121"/>
      <c r="T561" s="121"/>
      <c r="U561" s="121"/>
      <c r="V561" s="121"/>
      <c r="W561" s="121"/>
      <c r="X561" s="121"/>
      <c r="Y561" s="121"/>
      <c r="Z561" s="121"/>
    </row>
    <row r="562" spans="4:26" s="16" customFormat="1">
      <c r="D562" s="17"/>
      <c r="E562" s="17"/>
      <c r="F562" s="18"/>
      <c r="G562" s="18"/>
      <c r="H562" s="18"/>
      <c r="I562" s="17"/>
      <c r="J562" s="17"/>
      <c r="M562" s="272"/>
      <c r="N562" s="272"/>
      <c r="O562" s="273"/>
      <c r="P562" s="274"/>
      <c r="Q562" s="273"/>
      <c r="R562" s="273"/>
      <c r="S562" s="121"/>
      <c r="T562" s="121"/>
      <c r="U562" s="121"/>
      <c r="V562" s="121"/>
      <c r="W562" s="121"/>
      <c r="X562" s="121"/>
      <c r="Y562" s="121"/>
      <c r="Z562" s="121"/>
    </row>
    <row r="563" spans="4:26" s="16" customFormat="1">
      <c r="D563" s="17"/>
      <c r="E563" s="17"/>
      <c r="F563" s="18"/>
      <c r="G563" s="18"/>
      <c r="H563" s="18"/>
      <c r="I563" s="17"/>
      <c r="J563" s="17"/>
      <c r="M563" s="272"/>
      <c r="N563" s="272"/>
      <c r="O563" s="273"/>
      <c r="P563" s="274"/>
      <c r="Q563" s="273"/>
      <c r="R563" s="273"/>
      <c r="S563" s="121"/>
      <c r="T563" s="121"/>
      <c r="U563" s="121"/>
      <c r="V563" s="121"/>
      <c r="W563" s="121"/>
      <c r="X563" s="121"/>
      <c r="Y563" s="121"/>
      <c r="Z563" s="121"/>
    </row>
    <row r="564" spans="4:26" s="16" customFormat="1">
      <c r="D564" s="17"/>
      <c r="E564" s="17"/>
      <c r="F564" s="18"/>
      <c r="G564" s="18"/>
      <c r="H564" s="18"/>
      <c r="I564" s="17"/>
      <c r="J564" s="17"/>
      <c r="M564" s="272"/>
      <c r="N564" s="272"/>
      <c r="O564" s="273"/>
      <c r="P564" s="274"/>
      <c r="Q564" s="273"/>
      <c r="R564" s="273"/>
      <c r="S564" s="121"/>
      <c r="T564" s="121"/>
      <c r="U564" s="121"/>
      <c r="V564" s="121"/>
      <c r="W564" s="121"/>
      <c r="X564" s="121"/>
      <c r="Y564" s="121"/>
      <c r="Z564" s="121"/>
    </row>
    <row r="565" spans="4:26" s="16" customFormat="1">
      <c r="D565" s="17"/>
      <c r="E565" s="17"/>
      <c r="F565" s="18"/>
      <c r="G565" s="18"/>
      <c r="H565" s="18"/>
      <c r="I565" s="17"/>
      <c r="J565" s="17"/>
      <c r="M565" s="272"/>
      <c r="N565" s="272"/>
      <c r="O565" s="273"/>
      <c r="P565" s="274"/>
      <c r="Q565" s="273"/>
      <c r="R565" s="273"/>
      <c r="S565" s="121"/>
      <c r="T565" s="121"/>
      <c r="U565" s="121"/>
      <c r="V565" s="121"/>
      <c r="W565" s="121"/>
      <c r="X565" s="121"/>
      <c r="Y565" s="121"/>
      <c r="Z565" s="121"/>
    </row>
    <row r="566" spans="4:26" s="16" customFormat="1">
      <c r="D566" s="17"/>
      <c r="E566" s="17"/>
      <c r="F566" s="18"/>
      <c r="G566" s="18"/>
      <c r="H566" s="18"/>
      <c r="I566" s="17"/>
      <c r="J566" s="17"/>
      <c r="M566" s="272"/>
      <c r="N566" s="272"/>
      <c r="O566" s="273"/>
      <c r="P566" s="274"/>
      <c r="Q566" s="273"/>
      <c r="R566" s="273"/>
      <c r="S566" s="121"/>
      <c r="T566" s="121"/>
      <c r="U566" s="121"/>
      <c r="V566" s="121"/>
      <c r="W566" s="121"/>
      <c r="X566" s="121"/>
      <c r="Y566" s="121"/>
      <c r="Z566" s="121"/>
    </row>
    <row r="567" spans="4:26" s="16" customFormat="1">
      <c r="D567" s="17"/>
      <c r="E567" s="17"/>
      <c r="F567" s="18"/>
      <c r="G567" s="18"/>
      <c r="H567" s="18"/>
      <c r="I567" s="17"/>
      <c r="J567" s="17"/>
      <c r="M567" s="272"/>
      <c r="N567" s="272"/>
      <c r="O567" s="273"/>
      <c r="P567" s="274"/>
      <c r="Q567" s="273"/>
      <c r="R567" s="273"/>
      <c r="S567" s="121"/>
      <c r="T567" s="121"/>
      <c r="U567" s="121"/>
      <c r="V567" s="121"/>
      <c r="W567" s="121"/>
      <c r="X567" s="121"/>
      <c r="Y567" s="121"/>
      <c r="Z567" s="121"/>
    </row>
    <row r="568" spans="4:26" s="16" customFormat="1">
      <c r="D568" s="17"/>
      <c r="E568" s="17"/>
      <c r="F568" s="18"/>
      <c r="G568" s="18"/>
      <c r="H568" s="18"/>
      <c r="I568" s="17"/>
      <c r="J568" s="17"/>
      <c r="M568" s="272"/>
      <c r="N568" s="272"/>
      <c r="O568" s="273"/>
      <c r="P568" s="274"/>
      <c r="Q568" s="273"/>
      <c r="R568" s="273"/>
      <c r="S568" s="121"/>
      <c r="T568" s="121"/>
      <c r="U568" s="121"/>
      <c r="V568" s="121"/>
      <c r="W568" s="121"/>
      <c r="X568" s="121"/>
      <c r="Y568" s="121"/>
      <c r="Z568" s="121"/>
    </row>
    <row r="569" spans="4:26" s="16" customFormat="1">
      <c r="D569" s="17"/>
      <c r="E569" s="17"/>
      <c r="F569" s="18"/>
      <c r="G569" s="18"/>
      <c r="H569" s="18"/>
      <c r="I569" s="17"/>
      <c r="J569" s="17"/>
      <c r="M569" s="272"/>
      <c r="N569" s="272"/>
      <c r="O569" s="273"/>
      <c r="P569" s="274"/>
      <c r="Q569" s="273"/>
      <c r="R569" s="273"/>
      <c r="S569" s="121"/>
      <c r="T569" s="121"/>
      <c r="U569" s="121"/>
      <c r="V569" s="121"/>
      <c r="W569" s="121"/>
      <c r="X569" s="121"/>
      <c r="Y569" s="121"/>
      <c r="Z569" s="121"/>
    </row>
    <row r="570" spans="4:26" s="16" customFormat="1">
      <c r="D570" s="17"/>
      <c r="E570" s="17"/>
      <c r="F570" s="18"/>
      <c r="G570" s="18"/>
      <c r="H570" s="18"/>
      <c r="I570" s="17"/>
      <c r="J570" s="17"/>
      <c r="M570" s="272"/>
      <c r="N570" s="272"/>
      <c r="O570" s="273"/>
      <c r="P570" s="274"/>
      <c r="Q570" s="273"/>
      <c r="R570" s="273"/>
      <c r="S570" s="121"/>
      <c r="T570" s="121"/>
      <c r="U570" s="121"/>
      <c r="V570" s="121"/>
      <c r="W570" s="121"/>
      <c r="X570" s="121"/>
      <c r="Y570" s="121"/>
      <c r="Z570" s="121"/>
    </row>
    <row r="571" spans="4:26" s="16" customFormat="1">
      <c r="D571" s="17"/>
      <c r="E571" s="17"/>
      <c r="F571" s="18"/>
      <c r="G571" s="18"/>
      <c r="H571" s="18"/>
      <c r="I571" s="17"/>
      <c r="J571" s="17"/>
      <c r="M571" s="272"/>
      <c r="N571" s="272"/>
      <c r="O571" s="273"/>
      <c r="P571" s="274"/>
      <c r="Q571" s="273"/>
      <c r="R571" s="273"/>
      <c r="S571" s="121"/>
      <c r="T571" s="121"/>
      <c r="U571" s="121"/>
      <c r="V571" s="121"/>
      <c r="W571" s="121"/>
      <c r="X571" s="121"/>
      <c r="Y571" s="121"/>
      <c r="Z571" s="121"/>
    </row>
    <row r="572" spans="4:26" s="16" customFormat="1">
      <c r="D572" s="17"/>
      <c r="E572" s="17"/>
      <c r="F572" s="18"/>
      <c r="G572" s="18"/>
      <c r="H572" s="18"/>
      <c r="I572" s="17"/>
      <c r="J572" s="17"/>
      <c r="M572" s="272"/>
      <c r="N572" s="272"/>
      <c r="O572" s="273"/>
      <c r="P572" s="274"/>
      <c r="Q572" s="273"/>
      <c r="R572" s="273"/>
      <c r="S572" s="121"/>
      <c r="T572" s="121"/>
      <c r="U572" s="121"/>
      <c r="V572" s="121"/>
      <c r="W572" s="121"/>
      <c r="X572" s="121"/>
      <c r="Y572" s="121"/>
      <c r="Z572" s="121"/>
    </row>
    <row r="573" spans="4:26" s="16" customFormat="1">
      <c r="D573" s="17"/>
      <c r="E573" s="17"/>
      <c r="F573" s="18"/>
      <c r="G573" s="18"/>
      <c r="H573" s="18"/>
      <c r="I573" s="17"/>
      <c r="J573" s="17"/>
      <c r="M573" s="272"/>
      <c r="N573" s="272"/>
      <c r="O573" s="273"/>
      <c r="P573" s="274"/>
      <c r="Q573" s="273"/>
      <c r="R573" s="273"/>
      <c r="S573" s="121"/>
      <c r="T573" s="121"/>
      <c r="U573" s="121"/>
      <c r="V573" s="121"/>
      <c r="W573" s="121"/>
      <c r="X573" s="121"/>
      <c r="Y573" s="121"/>
      <c r="Z573" s="121"/>
    </row>
    <row r="574" spans="4:26" s="16" customFormat="1">
      <c r="D574" s="17"/>
      <c r="E574" s="17"/>
      <c r="F574" s="18"/>
      <c r="G574" s="18"/>
      <c r="H574" s="18"/>
      <c r="I574" s="17"/>
      <c r="J574" s="17"/>
      <c r="M574" s="272"/>
      <c r="N574" s="272"/>
      <c r="O574" s="273"/>
      <c r="P574" s="274"/>
      <c r="Q574" s="273"/>
      <c r="R574" s="273"/>
      <c r="S574" s="121"/>
      <c r="T574" s="121"/>
      <c r="U574" s="121"/>
      <c r="V574" s="121"/>
      <c r="W574" s="121"/>
      <c r="X574" s="121"/>
      <c r="Y574" s="121"/>
      <c r="Z574" s="121"/>
    </row>
    <row r="575" spans="4:26" s="16" customFormat="1">
      <c r="D575" s="17"/>
      <c r="E575" s="17"/>
      <c r="F575" s="18"/>
      <c r="G575" s="18"/>
      <c r="H575" s="18"/>
      <c r="I575" s="17"/>
      <c r="J575" s="17"/>
      <c r="M575" s="272"/>
      <c r="N575" s="272"/>
      <c r="O575" s="273"/>
      <c r="P575" s="274"/>
      <c r="Q575" s="273"/>
      <c r="R575" s="273"/>
      <c r="S575" s="121"/>
      <c r="T575" s="121"/>
      <c r="U575" s="121"/>
      <c r="V575" s="121"/>
      <c r="W575" s="121"/>
      <c r="X575" s="121"/>
      <c r="Y575" s="121"/>
      <c r="Z575" s="121"/>
    </row>
    <row r="576" spans="4:26" s="16" customFormat="1">
      <c r="D576" s="17"/>
      <c r="E576" s="17"/>
      <c r="F576" s="18"/>
      <c r="G576" s="18"/>
      <c r="H576" s="18"/>
      <c r="I576" s="17"/>
      <c r="J576" s="17"/>
      <c r="M576" s="272"/>
      <c r="N576" s="272"/>
      <c r="O576" s="273"/>
      <c r="P576" s="274"/>
      <c r="Q576" s="273"/>
      <c r="R576" s="273"/>
      <c r="S576" s="121"/>
      <c r="T576" s="121"/>
      <c r="U576" s="121"/>
      <c r="V576" s="121"/>
      <c r="W576" s="121"/>
      <c r="X576" s="121"/>
      <c r="Y576" s="121"/>
      <c r="Z576" s="121"/>
    </row>
    <row r="577" spans="4:26" s="16" customFormat="1">
      <c r="D577" s="17"/>
      <c r="E577" s="17"/>
      <c r="F577" s="18"/>
      <c r="G577" s="18"/>
      <c r="H577" s="18"/>
      <c r="I577" s="17"/>
      <c r="J577" s="17"/>
      <c r="M577" s="272"/>
      <c r="N577" s="272"/>
      <c r="O577" s="273"/>
      <c r="P577" s="274"/>
      <c r="Q577" s="273"/>
      <c r="R577" s="273"/>
      <c r="S577" s="121"/>
      <c r="T577" s="121"/>
      <c r="U577" s="121"/>
      <c r="V577" s="121"/>
      <c r="W577" s="121"/>
      <c r="X577" s="121"/>
      <c r="Y577" s="121"/>
      <c r="Z577" s="121"/>
    </row>
    <row r="578" spans="4:26" s="16" customFormat="1">
      <c r="D578" s="17"/>
      <c r="E578" s="17"/>
      <c r="F578" s="18"/>
      <c r="G578" s="18"/>
      <c r="H578" s="18"/>
      <c r="I578" s="17"/>
      <c r="J578" s="17"/>
      <c r="M578" s="272"/>
      <c r="N578" s="272"/>
      <c r="O578" s="273"/>
      <c r="P578" s="274"/>
      <c r="Q578" s="273"/>
      <c r="R578" s="273"/>
      <c r="S578" s="121"/>
      <c r="T578" s="121"/>
      <c r="U578" s="121"/>
      <c r="V578" s="121"/>
      <c r="W578" s="121"/>
      <c r="X578" s="121"/>
      <c r="Y578" s="121"/>
      <c r="Z578" s="121"/>
    </row>
    <row r="579" spans="4:26" s="16" customFormat="1">
      <c r="D579" s="17"/>
      <c r="E579" s="17"/>
      <c r="F579" s="18"/>
      <c r="G579" s="18"/>
      <c r="H579" s="18"/>
      <c r="I579" s="17"/>
      <c r="J579" s="17"/>
      <c r="M579" s="272"/>
      <c r="N579" s="272"/>
      <c r="O579" s="273"/>
      <c r="P579" s="274"/>
      <c r="Q579" s="273"/>
      <c r="R579" s="273"/>
      <c r="S579" s="121"/>
      <c r="T579" s="121"/>
      <c r="U579" s="121"/>
      <c r="V579" s="121"/>
      <c r="W579" s="121"/>
      <c r="X579" s="121"/>
      <c r="Y579" s="121"/>
      <c r="Z579" s="121"/>
    </row>
    <row r="580" spans="4:26" s="16" customFormat="1">
      <c r="D580" s="17"/>
      <c r="E580" s="17"/>
      <c r="F580" s="18"/>
      <c r="G580" s="18"/>
      <c r="H580" s="18"/>
      <c r="I580" s="17"/>
      <c r="J580" s="17"/>
      <c r="M580" s="272"/>
      <c r="N580" s="272"/>
      <c r="O580" s="273"/>
      <c r="P580" s="274"/>
      <c r="Q580" s="273"/>
      <c r="R580" s="273"/>
      <c r="S580" s="121"/>
      <c r="T580" s="121"/>
      <c r="U580" s="121"/>
      <c r="V580" s="121"/>
      <c r="W580" s="121"/>
      <c r="X580" s="121"/>
      <c r="Y580" s="121"/>
      <c r="Z580" s="121"/>
    </row>
    <row r="581" spans="4:26" s="16" customFormat="1">
      <c r="D581" s="17"/>
      <c r="E581" s="17"/>
      <c r="F581" s="18"/>
      <c r="G581" s="18"/>
      <c r="H581" s="18"/>
      <c r="I581" s="17"/>
      <c r="J581" s="17"/>
      <c r="M581" s="272"/>
      <c r="N581" s="272"/>
      <c r="O581" s="273"/>
      <c r="P581" s="274"/>
      <c r="Q581" s="273"/>
      <c r="R581" s="273"/>
      <c r="S581" s="121"/>
      <c r="T581" s="121"/>
      <c r="U581" s="121"/>
      <c r="V581" s="121"/>
      <c r="W581" s="121"/>
      <c r="X581" s="121"/>
      <c r="Y581" s="121"/>
      <c r="Z581" s="121"/>
    </row>
    <row r="582" spans="4:26" s="16" customFormat="1">
      <c r="D582" s="17"/>
      <c r="E582" s="17"/>
      <c r="F582" s="18"/>
      <c r="G582" s="18"/>
      <c r="H582" s="18"/>
      <c r="I582" s="17"/>
      <c r="J582" s="17"/>
      <c r="M582" s="272"/>
      <c r="N582" s="272"/>
      <c r="O582" s="273"/>
      <c r="P582" s="274"/>
      <c r="Q582" s="273"/>
      <c r="R582" s="273"/>
      <c r="S582" s="121"/>
      <c r="T582" s="121"/>
      <c r="U582" s="121"/>
      <c r="V582" s="121"/>
      <c r="W582" s="121"/>
      <c r="X582" s="121"/>
      <c r="Y582" s="121"/>
      <c r="Z582" s="121"/>
    </row>
    <row r="583" spans="4:26" s="16" customFormat="1">
      <c r="D583" s="17"/>
      <c r="E583" s="17"/>
      <c r="F583" s="18"/>
      <c r="G583" s="18"/>
      <c r="H583" s="18"/>
      <c r="I583" s="17"/>
      <c r="J583" s="17"/>
      <c r="M583" s="272"/>
      <c r="N583" s="272"/>
      <c r="O583" s="273"/>
      <c r="P583" s="274"/>
      <c r="Q583" s="273"/>
      <c r="R583" s="273"/>
      <c r="S583" s="121"/>
      <c r="T583" s="121"/>
      <c r="U583" s="121"/>
      <c r="V583" s="121"/>
      <c r="W583" s="121"/>
      <c r="X583" s="121"/>
      <c r="Y583" s="121"/>
      <c r="Z583" s="121"/>
    </row>
    <row r="584" spans="4:26" s="16" customFormat="1">
      <c r="D584" s="17"/>
      <c r="E584" s="17"/>
      <c r="F584" s="18"/>
      <c r="G584" s="18"/>
      <c r="H584" s="18"/>
      <c r="I584" s="17"/>
      <c r="J584" s="17"/>
      <c r="M584" s="272"/>
      <c r="N584" s="272"/>
      <c r="O584" s="273"/>
      <c r="P584" s="274"/>
      <c r="Q584" s="273"/>
      <c r="R584" s="273"/>
      <c r="S584" s="121"/>
      <c r="T584" s="121"/>
      <c r="U584" s="121"/>
      <c r="V584" s="121"/>
      <c r="W584" s="121"/>
      <c r="X584" s="121"/>
      <c r="Y584" s="121"/>
      <c r="Z584" s="121"/>
    </row>
    <row r="585" spans="4:26" s="16" customFormat="1">
      <c r="D585" s="17"/>
      <c r="E585" s="17"/>
      <c r="F585" s="18"/>
      <c r="G585" s="18"/>
      <c r="H585" s="18"/>
      <c r="I585" s="17"/>
      <c r="J585" s="17"/>
      <c r="M585" s="272"/>
      <c r="N585" s="272"/>
      <c r="O585" s="273"/>
      <c r="P585" s="274"/>
      <c r="Q585" s="273"/>
      <c r="R585" s="273"/>
      <c r="S585" s="121"/>
      <c r="T585" s="121"/>
      <c r="U585" s="121"/>
      <c r="V585" s="121"/>
      <c r="W585" s="121"/>
      <c r="X585" s="121"/>
      <c r="Y585" s="121"/>
      <c r="Z585" s="121"/>
    </row>
    <row r="586" spans="4:26" s="16" customFormat="1">
      <c r="D586" s="17"/>
      <c r="E586" s="17"/>
      <c r="F586" s="18"/>
      <c r="G586" s="18"/>
      <c r="H586" s="18"/>
      <c r="I586" s="17"/>
      <c r="J586" s="17"/>
      <c r="M586" s="272"/>
      <c r="N586" s="272"/>
      <c r="O586" s="273"/>
      <c r="P586" s="274"/>
      <c r="Q586" s="273"/>
      <c r="R586" s="273"/>
      <c r="S586" s="121"/>
      <c r="T586" s="121"/>
      <c r="U586" s="121"/>
      <c r="V586" s="121"/>
      <c r="W586" s="121"/>
      <c r="X586" s="121"/>
      <c r="Y586" s="121"/>
      <c r="Z586" s="121"/>
    </row>
    <row r="587" spans="4:26" s="16" customFormat="1">
      <c r="D587" s="17"/>
      <c r="E587" s="17"/>
      <c r="F587" s="18"/>
      <c r="G587" s="18"/>
      <c r="H587" s="18"/>
      <c r="I587" s="17"/>
      <c r="J587" s="17"/>
      <c r="M587" s="272"/>
      <c r="N587" s="272"/>
      <c r="O587" s="273"/>
      <c r="P587" s="274"/>
      <c r="Q587" s="273"/>
      <c r="R587" s="273"/>
      <c r="S587" s="121"/>
      <c r="T587" s="121"/>
      <c r="U587" s="121"/>
      <c r="V587" s="121"/>
      <c r="W587" s="121"/>
      <c r="X587" s="121"/>
      <c r="Y587" s="121"/>
      <c r="Z587" s="121"/>
    </row>
    <row r="588" spans="4:26" s="16" customFormat="1">
      <c r="D588" s="17"/>
      <c r="E588" s="17"/>
      <c r="F588" s="18"/>
      <c r="G588" s="18"/>
      <c r="H588" s="18"/>
      <c r="I588" s="17"/>
      <c r="J588" s="17"/>
      <c r="M588" s="272"/>
      <c r="N588" s="272"/>
      <c r="O588" s="273"/>
      <c r="P588" s="274"/>
      <c r="Q588" s="273"/>
      <c r="R588" s="273"/>
      <c r="S588" s="121"/>
      <c r="T588" s="121"/>
      <c r="U588" s="121"/>
      <c r="V588" s="121"/>
      <c r="W588" s="121"/>
      <c r="X588" s="121"/>
      <c r="Y588" s="121"/>
      <c r="Z588" s="121"/>
    </row>
    <row r="589" spans="4:26" s="16" customFormat="1">
      <c r="D589" s="17"/>
      <c r="E589" s="17"/>
      <c r="F589" s="18"/>
      <c r="G589" s="18"/>
      <c r="H589" s="18"/>
      <c r="I589" s="17"/>
      <c r="J589" s="17"/>
      <c r="M589" s="272"/>
      <c r="N589" s="272"/>
      <c r="O589" s="273"/>
      <c r="P589" s="274"/>
      <c r="Q589" s="273"/>
      <c r="R589" s="273"/>
      <c r="S589" s="121"/>
      <c r="T589" s="121"/>
      <c r="U589" s="121"/>
      <c r="V589" s="121"/>
      <c r="W589" s="121"/>
      <c r="X589" s="121"/>
      <c r="Y589" s="121"/>
      <c r="Z589" s="121"/>
    </row>
    <row r="590" spans="4:26" s="16" customFormat="1">
      <c r="D590" s="17"/>
      <c r="E590" s="17"/>
      <c r="F590" s="18"/>
      <c r="G590" s="18"/>
      <c r="H590" s="18"/>
      <c r="I590" s="17"/>
      <c r="J590" s="17"/>
      <c r="M590" s="272"/>
      <c r="N590" s="272"/>
      <c r="O590" s="273"/>
      <c r="P590" s="274"/>
      <c r="Q590" s="273"/>
      <c r="R590" s="273"/>
      <c r="S590" s="121"/>
      <c r="T590" s="121"/>
      <c r="U590" s="121"/>
      <c r="V590" s="121"/>
      <c r="W590" s="121"/>
      <c r="X590" s="121"/>
      <c r="Y590" s="121"/>
      <c r="Z590" s="121"/>
    </row>
    <row r="591" spans="4:26" s="16" customFormat="1">
      <c r="D591" s="17"/>
      <c r="E591" s="17"/>
      <c r="F591" s="18"/>
      <c r="G591" s="18"/>
      <c r="H591" s="18"/>
      <c r="I591" s="17"/>
      <c r="J591" s="17"/>
      <c r="M591" s="272"/>
      <c r="N591" s="272"/>
      <c r="O591" s="273"/>
      <c r="P591" s="274"/>
      <c r="Q591" s="273"/>
      <c r="R591" s="273"/>
      <c r="S591" s="121"/>
      <c r="T591" s="121"/>
      <c r="U591" s="121"/>
      <c r="V591" s="121"/>
      <c r="W591" s="121"/>
      <c r="X591" s="121"/>
      <c r="Y591" s="121"/>
      <c r="Z591" s="121"/>
    </row>
    <row r="592" spans="4:26" s="16" customFormat="1">
      <c r="D592" s="17"/>
      <c r="E592" s="17"/>
      <c r="F592" s="18"/>
      <c r="G592" s="18"/>
      <c r="H592" s="18"/>
      <c r="I592" s="17"/>
      <c r="J592" s="17"/>
      <c r="M592" s="272"/>
      <c r="N592" s="272"/>
      <c r="O592" s="273"/>
      <c r="P592" s="274"/>
      <c r="Q592" s="273"/>
      <c r="R592" s="273"/>
      <c r="S592" s="121"/>
      <c r="T592" s="121"/>
      <c r="U592" s="121"/>
      <c r="V592" s="121"/>
      <c r="W592" s="121"/>
      <c r="X592" s="121"/>
      <c r="Y592" s="121"/>
      <c r="Z592" s="121"/>
    </row>
    <row r="593" spans="4:26" s="16" customFormat="1">
      <c r="D593" s="17"/>
      <c r="E593" s="17"/>
      <c r="F593" s="18"/>
      <c r="G593" s="18"/>
      <c r="H593" s="18"/>
      <c r="I593" s="17"/>
      <c r="J593" s="17"/>
      <c r="M593" s="272"/>
      <c r="N593" s="272"/>
      <c r="O593" s="273"/>
      <c r="P593" s="274"/>
      <c r="Q593" s="273"/>
      <c r="R593" s="273"/>
      <c r="S593" s="121"/>
      <c r="T593" s="121"/>
      <c r="U593" s="121"/>
      <c r="V593" s="121"/>
      <c r="W593" s="121"/>
      <c r="X593" s="121"/>
      <c r="Y593" s="121"/>
      <c r="Z593" s="121"/>
    </row>
    <row r="594" spans="4:26" s="16" customFormat="1">
      <c r="D594" s="17"/>
      <c r="E594" s="17"/>
      <c r="F594" s="18"/>
      <c r="G594" s="18"/>
      <c r="H594" s="18"/>
      <c r="I594" s="17"/>
      <c r="J594" s="17"/>
      <c r="M594" s="272"/>
      <c r="N594" s="272"/>
      <c r="O594" s="273"/>
      <c r="P594" s="274"/>
      <c r="Q594" s="273"/>
      <c r="R594" s="273"/>
      <c r="S594" s="121"/>
      <c r="T594" s="121"/>
      <c r="U594" s="121"/>
      <c r="V594" s="121"/>
      <c r="W594" s="121"/>
      <c r="X594" s="121"/>
      <c r="Y594" s="121"/>
      <c r="Z594" s="121"/>
    </row>
    <row r="595" spans="4:26" s="16" customFormat="1">
      <c r="D595" s="17"/>
      <c r="E595" s="17"/>
      <c r="F595" s="18"/>
      <c r="G595" s="18"/>
      <c r="H595" s="18"/>
      <c r="I595" s="17"/>
      <c r="J595" s="17"/>
      <c r="M595" s="272"/>
      <c r="N595" s="272"/>
      <c r="O595" s="273"/>
      <c r="P595" s="274"/>
      <c r="Q595" s="273"/>
      <c r="R595" s="273"/>
      <c r="S595" s="121"/>
      <c r="T595" s="121"/>
      <c r="U595" s="121"/>
      <c r="V595" s="121"/>
      <c r="W595" s="121"/>
      <c r="X595" s="121"/>
      <c r="Y595" s="121"/>
      <c r="Z595" s="121"/>
    </row>
    <row r="596" spans="4:26" s="16" customFormat="1">
      <c r="D596" s="17"/>
      <c r="E596" s="17"/>
      <c r="F596" s="18"/>
      <c r="G596" s="18"/>
      <c r="H596" s="18"/>
      <c r="I596" s="17"/>
      <c r="J596" s="17"/>
      <c r="M596" s="272"/>
      <c r="N596" s="272"/>
      <c r="O596" s="273"/>
      <c r="P596" s="274"/>
      <c r="Q596" s="273"/>
      <c r="R596" s="273"/>
      <c r="S596" s="121"/>
      <c r="T596" s="121"/>
      <c r="U596" s="121"/>
      <c r="V596" s="121"/>
      <c r="W596" s="121"/>
      <c r="X596" s="121"/>
      <c r="Y596" s="121"/>
      <c r="Z596" s="121"/>
    </row>
    <row r="597" spans="4:26" s="16" customFormat="1">
      <c r="D597" s="17"/>
      <c r="E597" s="17"/>
      <c r="F597" s="18"/>
      <c r="G597" s="18"/>
      <c r="H597" s="18"/>
      <c r="I597" s="17"/>
      <c r="J597" s="17"/>
      <c r="M597" s="272"/>
      <c r="N597" s="272"/>
      <c r="O597" s="273"/>
      <c r="P597" s="274"/>
      <c r="Q597" s="273"/>
      <c r="R597" s="273"/>
      <c r="S597" s="121"/>
      <c r="T597" s="121"/>
      <c r="U597" s="121"/>
      <c r="V597" s="121"/>
      <c r="W597" s="121"/>
      <c r="X597" s="121"/>
      <c r="Y597" s="121"/>
      <c r="Z597" s="121"/>
    </row>
    <row r="598" spans="4:26" s="16" customFormat="1">
      <c r="D598" s="17"/>
      <c r="E598" s="17"/>
      <c r="F598" s="18"/>
      <c r="G598" s="18"/>
      <c r="H598" s="18"/>
      <c r="I598" s="17"/>
      <c r="J598" s="17"/>
      <c r="M598" s="272"/>
      <c r="N598" s="272"/>
      <c r="O598" s="273"/>
      <c r="P598" s="274"/>
      <c r="Q598" s="273"/>
      <c r="R598" s="273"/>
      <c r="S598" s="121"/>
      <c r="T598" s="121"/>
      <c r="U598" s="121"/>
      <c r="V598" s="121"/>
      <c r="W598" s="121"/>
      <c r="X598" s="121"/>
      <c r="Y598" s="121"/>
      <c r="Z598" s="121"/>
    </row>
    <row r="599" spans="4:26" s="16" customFormat="1">
      <c r="D599" s="17"/>
      <c r="E599" s="17"/>
      <c r="F599" s="18"/>
      <c r="G599" s="18"/>
      <c r="H599" s="18"/>
      <c r="I599" s="17"/>
      <c r="J599" s="17"/>
      <c r="M599" s="272"/>
      <c r="N599" s="272"/>
      <c r="O599" s="273"/>
      <c r="P599" s="274"/>
      <c r="Q599" s="273"/>
      <c r="R599" s="273"/>
      <c r="S599" s="121"/>
      <c r="T599" s="121"/>
      <c r="U599" s="121"/>
      <c r="V599" s="121"/>
      <c r="W599" s="121"/>
      <c r="X599" s="121"/>
      <c r="Y599" s="121"/>
      <c r="Z599" s="121"/>
    </row>
    <row r="600" spans="4:26" s="16" customFormat="1">
      <c r="D600" s="17"/>
      <c r="E600" s="17"/>
      <c r="F600" s="18"/>
      <c r="G600" s="18"/>
      <c r="H600" s="18"/>
      <c r="I600" s="17"/>
      <c r="J600" s="17"/>
      <c r="M600" s="272"/>
      <c r="N600" s="272"/>
      <c r="O600" s="273"/>
      <c r="P600" s="274"/>
      <c r="Q600" s="273"/>
      <c r="R600" s="273"/>
      <c r="S600" s="121"/>
      <c r="T600" s="121"/>
      <c r="U600" s="121"/>
      <c r="V600" s="121"/>
      <c r="W600" s="121"/>
      <c r="X600" s="121"/>
      <c r="Y600" s="121"/>
      <c r="Z600" s="121"/>
    </row>
    <row r="601" spans="4:26" s="16" customFormat="1">
      <c r="D601" s="17"/>
      <c r="E601" s="17"/>
      <c r="F601" s="18"/>
      <c r="G601" s="18"/>
      <c r="H601" s="18"/>
      <c r="I601" s="17"/>
      <c r="J601" s="17"/>
      <c r="M601" s="272"/>
      <c r="N601" s="272"/>
      <c r="O601" s="273"/>
      <c r="P601" s="274"/>
      <c r="Q601" s="273"/>
      <c r="R601" s="273"/>
      <c r="S601" s="121"/>
      <c r="T601" s="121"/>
      <c r="U601" s="121"/>
      <c r="V601" s="121"/>
      <c r="W601" s="121"/>
      <c r="X601" s="121"/>
      <c r="Y601" s="121"/>
      <c r="Z601" s="121"/>
    </row>
    <row r="602" spans="4:26" s="16" customFormat="1">
      <c r="D602" s="17"/>
      <c r="E602" s="17"/>
      <c r="F602" s="18"/>
      <c r="G602" s="18"/>
      <c r="H602" s="18"/>
      <c r="I602" s="17"/>
      <c r="J602" s="17"/>
      <c r="M602" s="272"/>
      <c r="N602" s="272"/>
      <c r="O602" s="273"/>
      <c r="P602" s="274"/>
      <c r="Q602" s="273"/>
      <c r="R602" s="273"/>
      <c r="S602" s="121"/>
      <c r="T602" s="121"/>
      <c r="U602" s="121"/>
      <c r="V602" s="121"/>
      <c r="W602" s="121"/>
      <c r="X602" s="121"/>
      <c r="Y602" s="121"/>
      <c r="Z602" s="121"/>
    </row>
    <row r="603" spans="4:26" s="16" customFormat="1">
      <c r="D603" s="17"/>
      <c r="E603" s="17"/>
      <c r="F603" s="18"/>
      <c r="G603" s="18"/>
      <c r="H603" s="18"/>
      <c r="I603" s="17"/>
      <c r="J603" s="17"/>
      <c r="M603" s="272"/>
      <c r="N603" s="272"/>
      <c r="O603" s="273"/>
      <c r="P603" s="274"/>
      <c r="Q603" s="273"/>
      <c r="R603" s="273"/>
      <c r="S603" s="121"/>
      <c r="T603" s="121"/>
      <c r="U603" s="121"/>
      <c r="V603" s="121"/>
      <c r="W603" s="121"/>
      <c r="X603" s="121"/>
      <c r="Y603" s="121"/>
      <c r="Z603" s="121"/>
    </row>
    <row r="604" spans="4:26" s="16" customFormat="1">
      <c r="D604" s="17"/>
      <c r="E604" s="17"/>
      <c r="F604" s="18"/>
      <c r="G604" s="18"/>
      <c r="H604" s="18"/>
      <c r="I604" s="17"/>
      <c r="J604" s="17"/>
      <c r="M604" s="272"/>
      <c r="N604" s="272"/>
      <c r="O604" s="273"/>
      <c r="P604" s="274"/>
      <c r="Q604" s="273"/>
      <c r="R604" s="273"/>
      <c r="S604" s="121"/>
      <c r="T604" s="121"/>
      <c r="U604" s="121"/>
      <c r="V604" s="121"/>
      <c r="W604" s="121"/>
      <c r="X604" s="121"/>
      <c r="Y604" s="121"/>
      <c r="Z604" s="121"/>
    </row>
    <row r="605" spans="4:26" s="16" customFormat="1">
      <c r="D605" s="17"/>
      <c r="E605" s="17"/>
      <c r="F605" s="18"/>
      <c r="G605" s="18"/>
      <c r="H605" s="18"/>
      <c r="I605" s="17"/>
      <c r="J605" s="17"/>
      <c r="M605" s="272"/>
      <c r="N605" s="272"/>
      <c r="O605" s="273"/>
      <c r="P605" s="274"/>
      <c r="Q605" s="273"/>
      <c r="R605" s="273"/>
      <c r="S605" s="121"/>
      <c r="T605" s="121"/>
      <c r="U605" s="121"/>
      <c r="V605" s="121"/>
      <c r="W605" s="121"/>
      <c r="X605" s="121"/>
      <c r="Y605" s="121"/>
      <c r="Z605" s="121"/>
    </row>
    <row r="606" spans="4:26" s="16" customFormat="1">
      <c r="D606" s="17"/>
      <c r="E606" s="17"/>
      <c r="F606" s="18"/>
      <c r="G606" s="18"/>
      <c r="H606" s="18"/>
      <c r="I606" s="17"/>
      <c r="J606" s="17"/>
      <c r="M606" s="272"/>
      <c r="N606" s="272"/>
      <c r="O606" s="273"/>
      <c r="P606" s="274"/>
      <c r="Q606" s="273"/>
      <c r="R606" s="273"/>
      <c r="S606" s="121"/>
      <c r="T606" s="121"/>
      <c r="U606" s="121"/>
      <c r="V606" s="121"/>
      <c r="W606" s="121"/>
      <c r="X606" s="121"/>
      <c r="Y606" s="121"/>
      <c r="Z606" s="121"/>
    </row>
    <row r="607" spans="4:26" s="16" customFormat="1">
      <c r="D607" s="17"/>
      <c r="E607" s="17"/>
      <c r="F607" s="18"/>
      <c r="G607" s="18"/>
      <c r="H607" s="18"/>
      <c r="I607" s="17"/>
      <c r="J607" s="17"/>
      <c r="M607" s="272"/>
      <c r="N607" s="272"/>
      <c r="O607" s="273"/>
      <c r="P607" s="274"/>
      <c r="Q607" s="273"/>
      <c r="R607" s="273"/>
      <c r="S607" s="121"/>
      <c r="T607" s="121"/>
      <c r="U607" s="121"/>
      <c r="V607" s="121"/>
      <c r="W607" s="121"/>
      <c r="X607" s="121"/>
      <c r="Y607" s="121"/>
      <c r="Z607" s="121"/>
    </row>
    <row r="608" spans="4:26" s="16" customFormat="1">
      <c r="D608" s="17"/>
      <c r="E608" s="17"/>
      <c r="F608" s="18"/>
      <c r="G608" s="18"/>
      <c r="H608" s="18"/>
      <c r="I608" s="17"/>
      <c r="J608" s="17"/>
      <c r="M608" s="272"/>
      <c r="N608" s="272"/>
      <c r="O608" s="273"/>
      <c r="P608" s="274"/>
      <c r="Q608" s="273"/>
      <c r="R608" s="273"/>
      <c r="S608" s="121"/>
      <c r="T608" s="121"/>
      <c r="U608" s="121"/>
      <c r="V608" s="121"/>
      <c r="W608" s="121"/>
      <c r="X608" s="121"/>
      <c r="Y608" s="121"/>
      <c r="Z608" s="121"/>
    </row>
    <row r="609" spans="4:26" s="16" customFormat="1">
      <c r="D609" s="17"/>
      <c r="E609" s="17"/>
      <c r="F609" s="18"/>
      <c r="G609" s="18"/>
      <c r="H609" s="18"/>
      <c r="I609" s="17"/>
      <c r="J609" s="17"/>
      <c r="M609" s="272"/>
      <c r="N609" s="272"/>
      <c r="O609" s="273"/>
      <c r="P609" s="274"/>
      <c r="Q609" s="273"/>
      <c r="R609" s="273"/>
      <c r="S609" s="121"/>
      <c r="T609" s="121"/>
      <c r="U609" s="121"/>
      <c r="V609" s="121"/>
      <c r="W609" s="121"/>
      <c r="X609" s="121"/>
      <c r="Y609" s="121"/>
      <c r="Z609" s="121"/>
    </row>
    <row r="610" spans="4:26" s="16" customFormat="1">
      <c r="D610" s="17"/>
      <c r="E610" s="17"/>
      <c r="F610" s="18"/>
      <c r="G610" s="18"/>
      <c r="H610" s="18"/>
      <c r="I610" s="17"/>
      <c r="J610" s="17"/>
      <c r="M610" s="272"/>
      <c r="N610" s="272"/>
      <c r="O610" s="273"/>
      <c r="P610" s="274"/>
      <c r="Q610" s="273"/>
      <c r="R610" s="273"/>
      <c r="S610" s="121"/>
      <c r="T610" s="121"/>
      <c r="U610" s="121"/>
      <c r="V610" s="121"/>
      <c r="W610" s="121"/>
      <c r="X610" s="121"/>
      <c r="Y610" s="121"/>
      <c r="Z610" s="121"/>
    </row>
    <row r="611" spans="4:26" s="16" customFormat="1">
      <c r="D611" s="17"/>
      <c r="E611" s="17"/>
      <c r="F611" s="18"/>
      <c r="G611" s="18"/>
      <c r="H611" s="18"/>
      <c r="I611" s="17"/>
      <c r="J611" s="17"/>
      <c r="M611" s="272"/>
      <c r="N611" s="272"/>
      <c r="O611" s="273"/>
      <c r="P611" s="274"/>
      <c r="Q611" s="273"/>
      <c r="R611" s="273"/>
      <c r="S611" s="121"/>
      <c r="T611" s="121"/>
      <c r="U611" s="121"/>
      <c r="V611" s="121"/>
      <c r="W611" s="121"/>
      <c r="X611" s="121"/>
      <c r="Y611" s="121"/>
      <c r="Z611" s="121"/>
    </row>
    <row r="612" spans="4:26" s="16" customFormat="1">
      <c r="D612" s="17"/>
      <c r="E612" s="17"/>
      <c r="F612" s="18"/>
      <c r="G612" s="18"/>
      <c r="H612" s="18"/>
      <c r="I612" s="17"/>
      <c r="J612" s="17"/>
      <c r="M612" s="272"/>
      <c r="N612" s="272"/>
      <c r="O612" s="273"/>
      <c r="P612" s="274"/>
      <c r="Q612" s="273"/>
      <c r="R612" s="273"/>
      <c r="S612" s="121"/>
      <c r="T612" s="121"/>
      <c r="U612" s="121"/>
      <c r="V612" s="121"/>
      <c r="W612" s="121"/>
      <c r="X612" s="121"/>
      <c r="Y612" s="121"/>
      <c r="Z612" s="121"/>
    </row>
    <row r="613" spans="4:26" s="16" customFormat="1">
      <c r="D613" s="17"/>
      <c r="E613" s="17"/>
      <c r="F613" s="18"/>
      <c r="G613" s="18"/>
      <c r="H613" s="18"/>
      <c r="I613" s="17"/>
      <c r="J613" s="17"/>
      <c r="M613" s="272"/>
      <c r="N613" s="272"/>
      <c r="O613" s="273"/>
      <c r="P613" s="274"/>
      <c r="Q613" s="273"/>
      <c r="R613" s="273"/>
      <c r="S613" s="121"/>
      <c r="T613" s="121"/>
      <c r="U613" s="121"/>
      <c r="V613" s="121"/>
      <c r="W613" s="121"/>
      <c r="X613" s="121"/>
      <c r="Y613" s="121"/>
      <c r="Z613" s="121"/>
    </row>
    <row r="614" spans="4:26" s="16" customFormat="1">
      <c r="D614" s="17"/>
      <c r="E614" s="17"/>
      <c r="F614" s="18"/>
      <c r="G614" s="18"/>
      <c r="H614" s="18"/>
      <c r="I614" s="17"/>
      <c r="J614" s="17"/>
      <c r="M614" s="272"/>
      <c r="N614" s="272"/>
      <c r="O614" s="273"/>
      <c r="P614" s="274"/>
      <c r="Q614" s="273"/>
      <c r="R614" s="273"/>
      <c r="S614" s="121"/>
      <c r="T614" s="121"/>
      <c r="U614" s="121"/>
      <c r="V614" s="121"/>
      <c r="W614" s="121"/>
      <c r="X614" s="121"/>
      <c r="Y614" s="121"/>
      <c r="Z614" s="121"/>
    </row>
    <row r="615" spans="4:26" s="16" customFormat="1">
      <c r="D615" s="17"/>
      <c r="E615" s="17"/>
      <c r="F615" s="18"/>
      <c r="G615" s="18"/>
      <c r="H615" s="18"/>
      <c r="I615" s="17"/>
      <c r="J615" s="17"/>
      <c r="M615" s="272"/>
      <c r="N615" s="272"/>
      <c r="O615" s="273"/>
      <c r="P615" s="274"/>
      <c r="Q615" s="273"/>
      <c r="R615" s="273"/>
      <c r="S615" s="121"/>
      <c r="T615" s="121"/>
      <c r="U615" s="121"/>
      <c r="V615" s="121"/>
      <c r="W615" s="121"/>
      <c r="X615" s="121"/>
      <c r="Y615" s="121"/>
      <c r="Z615" s="121"/>
    </row>
    <row r="616" spans="4:26" s="16" customFormat="1">
      <c r="D616" s="17"/>
      <c r="E616" s="17"/>
      <c r="F616" s="18"/>
      <c r="G616" s="18"/>
      <c r="H616" s="18"/>
      <c r="I616" s="17"/>
      <c r="J616" s="17"/>
      <c r="M616" s="272"/>
      <c r="N616" s="272"/>
      <c r="O616" s="273"/>
      <c r="P616" s="274"/>
      <c r="Q616" s="273"/>
      <c r="R616" s="273"/>
      <c r="S616" s="121"/>
      <c r="T616" s="121"/>
      <c r="U616" s="121"/>
      <c r="V616" s="121"/>
      <c r="W616" s="121"/>
      <c r="X616" s="121"/>
      <c r="Y616" s="121"/>
      <c r="Z616" s="121"/>
    </row>
    <row r="617" spans="4:26" s="16" customFormat="1">
      <c r="D617" s="17"/>
      <c r="E617" s="17"/>
      <c r="F617" s="18"/>
      <c r="G617" s="18"/>
      <c r="H617" s="18"/>
      <c r="I617" s="17"/>
      <c r="J617" s="17"/>
      <c r="M617" s="272"/>
      <c r="N617" s="272"/>
      <c r="O617" s="273"/>
      <c r="P617" s="274"/>
      <c r="Q617" s="273"/>
      <c r="R617" s="273"/>
      <c r="S617" s="121"/>
      <c r="T617" s="121"/>
      <c r="U617" s="121"/>
      <c r="V617" s="121"/>
      <c r="W617" s="121"/>
      <c r="X617" s="121"/>
      <c r="Y617" s="121"/>
      <c r="Z617" s="121"/>
    </row>
    <row r="618" spans="4:26" s="16" customFormat="1">
      <c r="D618" s="17"/>
      <c r="E618" s="17"/>
      <c r="F618" s="18"/>
      <c r="G618" s="18"/>
      <c r="H618" s="18"/>
      <c r="I618" s="17"/>
      <c r="J618" s="17"/>
      <c r="M618" s="272"/>
      <c r="N618" s="272"/>
      <c r="O618" s="273"/>
      <c r="P618" s="274"/>
      <c r="Q618" s="273"/>
      <c r="R618" s="273"/>
      <c r="S618" s="121"/>
      <c r="T618" s="121"/>
      <c r="U618" s="121"/>
      <c r="V618" s="121"/>
      <c r="W618" s="121"/>
      <c r="X618" s="121"/>
      <c r="Y618" s="121"/>
      <c r="Z618" s="121"/>
    </row>
    <row r="619" spans="4:26" s="16" customFormat="1">
      <c r="D619" s="17"/>
      <c r="E619" s="17"/>
      <c r="F619" s="18"/>
      <c r="G619" s="18"/>
      <c r="H619" s="18"/>
      <c r="I619" s="17"/>
      <c r="J619" s="17"/>
      <c r="M619" s="272"/>
      <c r="N619" s="272"/>
      <c r="O619" s="273"/>
      <c r="P619" s="274"/>
      <c r="Q619" s="273"/>
      <c r="R619" s="273"/>
      <c r="S619" s="121"/>
      <c r="T619" s="121"/>
      <c r="U619" s="121"/>
      <c r="V619" s="121"/>
      <c r="W619" s="121"/>
      <c r="X619" s="121"/>
      <c r="Y619" s="121"/>
      <c r="Z619" s="121"/>
    </row>
    <row r="620" spans="4:26" s="16" customFormat="1">
      <c r="D620" s="17"/>
      <c r="E620" s="17"/>
      <c r="F620" s="18"/>
      <c r="G620" s="18"/>
      <c r="H620" s="18"/>
      <c r="I620" s="17"/>
      <c r="J620" s="17"/>
      <c r="M620" s="272"/>
      <c r="N620" s="272"/>
      <c r="O620" s="273"/>
      <c r="P620" s="274"/>
      <c r="Q620" s="273"/>
      <c r="R620" s="273"/>
      <c r="S620" s="121"/>
      <c r="T620" s="121"/>
      <c r="U620" s="121"/>
      <c r="V620" s="121"/>
      <c r="W620" s="121"/>
      <c r="X620" s="121"/>
      <c r="Y620" s="121"/>
      <c r="Z620" s="121"/>
    </row>
    <row r="621" spans="4:26" s="16" customFormat="1">
      <c r="D621" s="17"/>
      <c r="E621" s="17"/>
      <c r="F621" s="18"/>
      <c r="G621" s="18"/>
      <c r="H621" s="18"/>
      <c r="I621" s="17"/>
      <c r="J621" s="17"/>
      <c r="M621" s="272"/>
      <c r="N621" s="272"/>
      <c r="O621" s="273"/>
      <c r="P621" s="274"/>
      <c r="Q621" s="273"/>
      <c r="R621" s="273"/>
      <c r="S621" s="121"/>
      <c r="T621" s="121"/>
      <c r="U621" s="121"/>
      <c r="V621" s="121"/>
      <c r="W621" s="121"/>
      <c r="X621" s="121"/>
      <c r="Y621" s="121"/>
      <c r="Z621" s="121"/>
    </row>
    <row r="622" spans="4:26" s="16" customFormat="1">
      <c r="D622" s="17"/>
      <c r="E622" s="17"/>
      <c r="F622" s="18"/>
      <c r="G622" s="18"/>
      <c r="H622" s="18"/>
      <c r="I622" s="17"/>
      <c r="J622" s="17"/>
      <c r="M622" s="272"/>
      <c r="N622" s="272"/>
      <c r="O622" s="273"/>
      <c r="P622" s="274"/>
      <c r="Q622" s="273"/>
      <c r="R622" s="273"/>
      <c r="S622" s="121"/>
      <c r="T622" s="121"/>
      <c r="U622" s="121"/>
      <c r="V622" s="121"/>
      <c r="W622" s="121"/>
      <c r="X622" s="121"/>
      <c r="Y622" s="121"/>
      <c r="Z622" s="121"/>
    </row>
    <row r="623" spans="4:26" s="16" customFormat="1">
      <c r="D623" s="17"/>
      <c r="E623" s="17"/>
      <c r="F623" s="18"/>
      <c r="G623" s="18"/>
      <c r="H623" s="18"/>
      <c r="I623" s="17"/>
      <c r="J623" s="17"/>
      <c r="M623" s="272"/>
      <c r="N623" s="272"/>
      <c r="O623" s="273"/>
      <c r="P623" s="274"/>
      <c r="Q623" s="273"/>
      <c r="R623" s="273"/>
      <c r="S623" s="121"/>
      <c r="T623" s="121"/>
      <c r="U623" s="121"/>
      <c r="V623" s="121"/>
      <c r="W623" s="121"/>
      <c r="X623" s="121"/>
      <c r="Y623" s="121"/>
      <c r="Z623" s="121"/>
    </row>
    <row r="624" spans="4:26" s="16" customFormat="1">
      <c r="D624" s="17"/>
      <c r="E624" s="17"/>
      <c r="F624" s="18"/>
      <c r="G624" s="18"/>
      <c r="H624" s="18"/>
      <c r="I624" s="17"/>
      <c r="J624" s="17"/>
      <c r="M624" s="272"/>
      <c r="N624" s="272"/>
      <c r="O624" s="273"/>
      <c r="P624" s="274"/>
      <c r="Q624" s="273"/>
      <c r="R624" s="273"/>
      <c r="S624" s="121"/>
      <c r="T624" s="121"/>
      <c r="U624" s="121"/>
      <c r="V624" s="121"/>
      <c r="W624" s="121"/>
      <c r="X624" s="121"/>
      <c r="Y624" s="121"/>
      <c r="Z624" s="121"/>
    </row>
    <row r="625" spans="4:26" s="16" customFormat="1">
      <c r="D625" s="17"/>
      <c r="E625" s="17"/>
      <c r="F625" s="18"/>
      <c r="G625" s="18"/>
      <c r="H625" s="18"/>
      <c r="I625" s="17"/>
      <c r="J625" s="17"/>
      <c r="M625" s="272"/>
      <c r="N625" s="272"/>
      <c r="O625" s="273"/>
      <c r="P625" s="274"/>
      <c r="Q625" s="273"/>
      <c r="R625" s="273"/>
      <c r="S625" s="121"/>
      <c r="T625" s="121"/>
      <c r="U625" s="121"/>
      <c r="V625" s="121"/>
      <c r="W625" s="121"/>
      <c r="X625" s="121"/>
      <c r="Y625" s="121"/>
      <c r="Z625" s="121"/>
    </row>
    <row r="626" spans="4:26" s="16" customFormat="1">
      <c r="D626" s="17"/>
      <c r="E626" s="17"/>
      <c r="F626" s="18"/>
      <c r="G626" s="18"/>
      <c r="H626" s="18"/>
      <c r="I626" s="17"/>
      <c r="J626" s="17"/>
      <c r="M626" s="272"/>
      <c r="N626" s="272"/>
      <c r="O626" s="273"/>
      <c r="P626" s="274"/>
      <c r="Q626" s="273"/>
      <c r="R626" s="273"/>
      <c r="S626" s="121"/>
      <c r="T626" s="121"/>
      <c r="U626" s="121"/>
      <c r="V626" s="121"/>
      <c r="W626" s="121"/>
      <c r="X626" s="121"/>
      <c r="Y626" s="121"/>
      <c r="Z626" s="121"/>
    </row>
    <row r="627" spans="4:26" s="16" customFormat="1">
      <c r="D627" s="17"/>
      <c r="E627" s="17"/>
      <c r="F627" s="18"/>
      <c r="G627" s="18"/>
      <c r="H627" s="18"/>
      <c r="I627" s="17"/>
      <c r="J627" s="17"/>
      <c r="M627" s="272"/>
      <c r="N627" s="272"/>
      <c r="O627" s="273"/>
      <c r="P627" s="274"/>
      <c r="Q627" s="273"/>
      <c r="R627" s="273"/>
      <c r="S627" s="121"/>
      <c r="T627" s="121"/>
      <c r="U627" s="121"/>
      <c r="V627" s="121"/>
      <c r="W627" s="121"/>
      <c r="X627" s="121"/>
      <c r="Y627" s="121"/>
      <c r="Z627" s="121"/>
    </row>
    <row r="628" spans="4:26" s="16" customFormat="1">
      <c r="D628" s="17"/>
      <c r="E628" s="17"/>
      <c r="F628" s="18"/>
      <c r="G628" s="18"/>
      <c r="H628" s="18"/>
      <c r="I628" s="17"/>
      <c r="J628" s="17"/>
      <c r="M628" s="272"/>
      <c r="N628" s="272"/>
      <c r="O628" s="273"/>
      <c r="P628" s="274"/>
      <c r="Q628" s="273"/>
      <c r="R628" s="273"/>
      <c r="S628" s="121"/>
      <c r="T628" s="121"/>
      <c r="U628" s="121"/>
      <c r="V628" s="121"/>
      <c r="W628" s="121"/>
      <c r="X628" s="121"/>
      <c r="Y628" s="121"/>
      <c r="Z628" s="121"/>
    </row>
    <row r="629" spans="4:26" s="16" customFormat="1">
      <c r="D629" s="17"/>
      <c r="E629" s="17"/>
      <c r="F629" s="18"/>
      <c r="G629" s="18"/>
      <c r="H629" s="18"/>
      <c r="I629" s="17"/>
      <c r="J629" s="17"/>
      <c r="M629" s="272"/>
      <c r="N629" s="272"/>
      <c r="O629" s="273"/>
      <c r="P629" s="274"/>
      <c r="Q629" s="273"/>
      <c r="R629" s="273"/>
      <c r="S629" s="121"/>
      <c r="T629" s="121"/>
      <c r="U629" s="121"/>
      <c r="V629" s="121"/>
      <c r="W629" s="121"/>
      <c r="X629" s="121"/>
      <c r="Y629" s="121"/>
      <c r="Z629" s="121"/>
    </row>
    <row r="630" spans="4:26" s="16" customFormat="1">
      <c r="D630" s="17"/>
      <c r="E630" s="17"/>
      <c r="F630" s="18"/>
      <c r="G630" s="18"/>
      <c r="H630" s="18"/>
      <c r="I630" s="17"/>
      <c r="J630" s="17"/>
      <c r="M630" s="272"/>
      <c r="N630" s="272"/>
      <c r="O630" s="273"/>
      <c r="P630" s="274"/>
      <c r="Q630" s="273"/>
      <c r="R630" s="273"/>
      <c r="S630" s="121"/>
      <c r="T630" s="121"/>
      <c r="U630" s="121"/>
      <c r="V630" s="121"/>
      <c r="W630" s="121"/>
      <c r="X630" s="121"/>
      <c r="Y630" s="121"/>
      <c r="Z630" s="121"/>
    </row>
    <row r="631" spans="4:26" s="16" customFormat="1">
      <c r="D631" s="17"/>
      <c r="E631" s="17"/>
      <c r="F631" s="18"/>
      <c r="G631" s="18"/>
      <c r="H631" s="18"/>
      <c r="I631" s="17"/>
      <c r="J631" s="17"/>
      <c r="M631" s="272"/>
      <c r="N631" s="272"/>
      <c r="O631" s="273"/>
      <c r="P631" s="274"/>
      <c r="Q631" s="273"/>
      <c r="R631" s="273"/>
      <c r="S631" s="121"/>
      <c r="T631" s="121"/>
      <c r="U631" s="121"/>
      <c r="V631" s="121"/>
      <c r="W631" s="121"/>
      <c r="X631" s="121"/>
      <c r="Y631" s="121"/>
      <c r="Z631" s="121"/>
    </row>
    <row r="632" spans="4:26" s="16" customFormat="1">
      <c r="D632" s="17"/>
      <c r="E632" s="17"/>
      <c r="F632" s="18"/>
      <c r="G632" s="18"/>
      <c r="H632" s="18"/>
      <c r="I632" s="17"/>
      <c r="J632" s="17"/>
      <c r="M632" s="272"/>
      <c r="N632" s="272"/>
      <c r="O632" s="273"/>
      <c r="P632" s="274"/>
      <c r="Q632" s="273"/>
      <c r="R632" s="273"/>
      <c r="S632" s="121"/>
      <c r="T632" s="121"/>
      <c r="U632" s="121"/>
      <c r="V632" s="121"/>
      <c r="W632" s="121"/>
      <c r="X632" s="121"/>
      <c r="Y632" s="121"/>
      <c r="Z632" s="121"/>
    </row>
    <row r="633" spans="4:26" s="16" customFormat="1">
      <c r="D633" s="17"/>
      <c r="E633" s="17"/>
      <c r="F633" s="18"/>
      <c r="G633" s="18"/>
      <c r="H633" s="18"/>
      <c r="I633" s="17"/>
      <c r="J633" s="17"/>
      <c r="M633" s="272"/>
      <c r="N633" s="272"/>
      <c r="O633" s="273"/>
      <c r="P633" s="274"/>
      <c r="Q633" s="273"/>
      <c r="R633" s="273"/>
      <c r="S633" s="121"/>
      <c r="T633" s="121"/>
      <c r="U633" s="121"/>
      <c r="V633" s="121"/>
      <c r="W633" s="121"/>
      <c r="X633" s="121"/>
      <c r="Y633" s="121"/>
      <c r="Z633" s="121"/>
    </row>
    <row r="634" spans="4:26" s="16" customFormat="1">
      <c r="D634" s="17"/>
      <c r="E634" s="17"/>
      <c r="F634" s="18"/>
      <c r="G634" s="18"/>
      <c r="H634" s="18"/>
      <c r="I634" s="17"/>
      <c r="J634" s="17"/>
      <c r="M634" s="272"/>
      <c r="N634" s="272"/>
      <c r="O634" s="273"/>
      <c r="P634" s="274"/>
      <c r="Q634" s="273"/>
      <c r="R634" s="273"/>
      <c r="S634" s="121"/>
      <c r="T634" s="121"/>
      <c r="U634" s="121"/>
      <c r="V634" s="121"/>
      <c r="W634" s="121"/>
      <c r="X634" s="121"/>
      <c r="Y634" s="121"/>
      <c r="Z634" s="121"/>
    </row>
    <row r="635" spans="4:26" s="16" customFormat="1">
      <c r="D635" s="17"/>
      <c r="E635" s="17"/>
      <c r="F635" s="18"/>
      <c r="G635" s="18"/>
      <c r="H635" s="18"/>
      <c r="I635" s="17"/>
      <c r="J635" s="17"/>
      <c r="M635" s="272"/>
      <c r="N635" s="272"/>
      <c r="O635" s="273"/>
      <c r="P635" s="274"/>
      <c r="Q635" s="273"/>
      <c r="R635" s="273"/>
      <c r="S635" s="121"/>
      <c r="T635" s="121"/>
      <c r="U635" s="121"/>
      <c r="V635" s="121"/>
      <c r="W635" s="121"/>
      <c r="X635" s="121"/>
      <c r="Y635" s="121"/>
      <c r="Z635" s="121"/>
    </row>
    <row r="636" spans="4:26" s="16" customFormat="1">
      <c r="D636" s="17"/>
      <c r="E636" s="17"/>
      <c r="F636" s="18"/>
      <c r="G636" s="18"/>
      <c r="H636" s="18"/>
      <c r="I636" s="17"/>
      <c r="J636" s="17"/>
      <c r="M636" s="272"/>
      <c r="N636" s="272"/>
      <c r="O636" s="273"/>
      <c r="P636" s="274"/>
      <c r="Q636" s="273"/>
      <c r="R636" s="273"/>
      <c r="S636" s="121"/>
      <c r="T636" s="121"/>
      <c r="U636" s="121"/>
      <c r="V636" s="121"/>
      <c r="W636" s="121"/>
      <c r="X636" s="121"/>
      <c r="Y636" s="121"/>
      <c r="Z636" s="121"/>
    </row>
    <row r="637" spans="4:26" s="16" customFormat="1">
      <c r="D637" s="17"/>
      <c r="E637" s="17"/>
      <c r="F637" s="18"/>
      <c r="G637" s="18"/>
      <c r="H637" s="18"/>
      <c r="I637" s="17"/>
      <c r="J637" s="17"/>
      <c r="M637" s="272"/>
      <c r="N637" s="272"/>
      <c r="O637" s="273"/>
      <c r="P637" s="274"/>
      <c r="Q637" s="273"/>
      <c r="R637" s="273"/>
      <c r="S637" s="121"/>
      <c r="T637" s="121"/>
      <c r="U637" s="121"/>
      <c r="V637" s="121"/>
      <c r="W637" s="121"/>
      <c r="X637" s="121"/>
      <c r="Y637" s="121"/>
      <c r="Z637" s="121"/>
    </row>
    <row r="638" spans="4:26" s="16" customFormat="1">
      <c r="D638" s="17"/>
      <c r="E638" s="17"/>
      <c r="F638" s="18"/>
      <c r="G638" s="18"/>
      <c r="H638" s="18"/>
      <c r="I638" s="17"/>
      <c r="J638" s="17"/>
      <c r="M638" s="272"/>
      <c r="N638" s="272"/>
      <c r="O638" s="273"/>
      <c r="P638" s="274"/>
      <c r="Q638" s="273"/>
      <c r="R638" s="273"/>
      <c r="S638" s="121"/>
      <c r="T638" s="121"/>
      <c r="U638" s="121"/>
      <c r="V638" s="121"/>
      <c r="W638" s="121"/>
      <c r="X638" s="121"/>
      <c r="Y638" s="121"/>
      <c r="Z638" s="121"/>
    </row>
    <row r="639" spans="4:26" s="16" customFormat="1">
      <c r="D639" s="17"/>
      <c r="E639" s="17"/>
      <c r="F639" s="18"/>
      <c r="G639" s="18"/>
      <c r="H639" s="18"/>
      <c r="I639" s="17"/>
      <c r="J639" s="17"/>
      <c r="M639" s="272"/>
      <c r="N639" s="272"/>
      <c r="O639" s="273"/>
      <c r="P639" s="274"/>
      <c r="Q639" s="273"/>
      <c r="R639" s="273"/>
      <c r="S639" s="121"/>
      <c r="T639" s="121"/>
      <c r="U639" s="121"/>
      <c r="V639" s="121"/>
      <c r="W639" s="121"/>
      <c r="X639" s="121"/>
      <c r="Y639" s="121"/>
      <c r="Z639" s="121"/>
    </row>
    <row r="640" spans="4:26" s="16" customFormat="1">
      <c r="D640" s="17"/>
      <c r="E640" s="17"/>
      <c r="F640" s="18"/>
      <c r="G640" s="18"/>
      <c r="H640" s="18"/>
      <c r="I640" s="17"/>
      <c r="J640" s="17"/>
      <c r="M640" s="272"/>
      <c r="N640" s="272"/>
      <c r="O640" s="273"/>
      <c r="P640" s="274"/>
      <c r="Q640" s="273"/>
      <c r="R640" s="273"/>
      <c r="S640" s="121"/>
      <c r="T640" s="121"/>
      <c r="U640" s="121"/>
      <c r="V640" s="121"/>
      <c r="W640" s="121"/>
      <c r="X640" s="121"/>
      <c r="Y640" s="121"/>
      <c r="Z640" s="121"/>
    </row>
    <row r="641" spans="4:26" s="16" customFormat="1">
      <c r="D641" s="17"/>
      <c r="E641" s="17"/>
      <c r="F641" s="18"/>
      <c r="G641" s="18"/>
      <c r="H641" s="18"/>
      <c r="I641" s="17"/>
      <c r="J641" s="17"/>
      <c r="M641" s="272"/>
      <c r="N641" s="272"/>
      <c r="O641" s="273"/>
      <c r="P641" s="274"/>
      <c r="Q641" s="273"/>
      <c r="R641" s="273"/>
      <c r="S641" s="121"/>
      <c r="T641" s="121"/>
      <c r="U641" s="121"/>
      <c r="V641" s="121"/>
      <c r="W641" s="121"/>
      <c r="X641" s="121"/>
      <c r="Y641" s="121"/>
      <c r="Z641" s="121"/>
    </row>
    <row r="642" spans="4:26" s="16" customFormat="1">
      <c r="D642" s="17"/>
      <c r="E642" s="17"/>
      <c r="F642" s="18"/>
      <c r="G642" s="18"/>
      <c r="H642" s="18"/>
      <c r="I642" s="17"/>
      <c r="J642" s="17"/>
      <c r="M642" s="272"/>
      <c r="N642" s="272"/>
      <c r="O642" s="273"/>
      <c r="P642" s="274"/>
      <c r="Q642" s="273"/>
      <c r="R642" s="273"/>
      <c r="S642" s="121"/>
      <c r="T642" s="121"/>
      <c r="U642" s="121"/>
      <c r="V642" s="121"/>
      <c r="W642" s="121"/>
      <c r="X642" s="121"/>
      <c r="Y642" s="121"/>
      <c r="Z642" s="121"/>
    </row>
    <row r="643" spans="4:26" s="16" customFormat="1">
      <c r="D643" s="17"/>
      <c r="E643" s="17"/>
      <c r="F643" s="18"/>
      <c r="G643" s="18"/>
      <c r="H643" s="18"/>
      <c r="I643" s="17"/>
      <c r="J643" s="17"/>
      <c r="M643" s="272"/>
      <c r="N643" s="272"/>
      <c r="O643" s="273"/>
      <c r="P643" s="274"/>
      <c r="Q643" s="273"/>
      <c r="R643" s="273"/>
      <c r="S643" s="121"/>
      <c r="T643" s="121"/>
      <c r="U643" s="121"/>
      <c r="V643" s="121"/>
      <c r="W643" s="121"/>
      <c r="X643" s="121"/>
      <c r="Y643" s="121"/>
      <c r="Z643" s="121"/>
    </row>
    <row r="644" spans="4:26" s="16" customFormat="1">
      <c r="D644" s="17"/>
      <c r="E644" s="17"/>
      <c r="F644" s="18"/>
      <c r="G644" s="18"/>
      <c r="H644" s="18"/>
      <c r="I644" s="17"/>
      <c r="J644" s="17"/>
      <c r="M644" s="272"/>
      <c r="N644" s="272"/>
      <c r="O644" s="273"/>
      <c r="P644" s="274"/>
      <c r="Q644" s="273"/>
      <c r="R644" s="273"/>
      <c r="S644" s="121"/>
      <c r="T644" s="121"/>
      <c r="U644" s="121"/>
      <c r="V644" s="121"/>
      <c r="W644" s="121"/>
      <c r="X644" s="121"/>
      <c r="Y644" s="121"/>
      <c r="Z644" s="121"/>
    </row>
    <row r="645" spans="4:26" s="16" customFormat="1">
      <c r="D645" s="17"/>
      <c r="E645" s="17"/>
      <c r="F645" s="18"/>
      <c r="G645" s="18"/>
      <c r="H645" s="18"/>
      <c r="I645" s="17"/>
      <c r="J645" s="17"/>
      <c r="M645" s="272"/>
      <c r="N645" s="272"/>
      <c r="O645" s="273"/>
      <c r="P645" s="274"/>
      <c r="Q645" s="273"/>
      <c r="R645" s="273"/>
      <c r="S645" s="121"/>
      <c r="T645" s="121"/>
      <c r="U645" s="121"/>
      <c r="V645" s="121"/>
      <c r="W645" s="121"/>
      <c r="X645" s="121"/>
      <c r="Y645" s="121"/>
      <c r="Z645" s="121"/>
    </row>
    <row r="646" spans="4:26" s="16" customFormat="1">
      <c r="D646" s="17"/>
      <c r="E646" s="17"/>
      <c r="F646" s="18"/>
      <c r="G646" s="18"/>
      <c r="H646" s="18"/>
      <c r="I646" s="17"/>
      <c r="J646" s="17"/>
      <c r="M646" s="272"/>
      <c r="N646" s="272"/>
      <c r="O646" s="273"/>
      <c r="P646" s="274"/>
      <c r="Q646" s="273"/>
      <c r="R646" s="273"/>
      <c r="S646" s="121"/>
      <c r="T646" s="121"/>
      <c r="U646" s="121"/>
      <c r="V646" s="121"/>
      <c r="W646" s="121"/>
      <c r="X646" s="121"/>
      <c r="Y646" s="121"/>
      <c r="Z646" s="121"/>
    </row>
    <row r="647" spans="4:26" s="16" customFormat="1">
      <c r="D647" s="17"/>
      <c r="E647" s="17"/>
      <c r="F647" s="18"/>
      <c r="G647" s="18"/>
      <c r="H647" s="18"/>
      <c r="I647" s="17"/>
      <c r="J647" s="17"/>
      <c r="M647" s="272"/>
      <c r="N647" s="272"/>
      <c r="O647" s="273"/>
      <c r="P647" s="274"/>
      <c r="Q647" s="273"/>
      <c r="R647" s="273"/>
      <c r="S647" s="121"/>
      <c r="T647" s="121"/>
      <c r="U647" s="121"/>
      <c r="V647" s="121"/>
      <c r="W647" s="121"/>
      <c r="X647" s="121"/>
      <c r="Y647" s="121"/>
      <c r="Z647" s="121"/>
    </row>
    <row r="648" spans="4:26" s="16" customFormat="1">
      <c r="D648" s="17"/>
      <c r="E648" s="17"/>
      <c r="F648" s="18"/>
      <c r="G648" s="18"/>
      <c r="H648" s="18"/>
      <c r="I648" s="17"/>
      <c r="J648" s="17"/>
      <c r="M648" s="272"/>
      <c r="N648" s="272"/>
      <c r="O648" s="273"/>
      <c r="P648" s="274"/>
      <c r="Q648" s="273"/>
      <c r="R648" s="273"/>
      <c r="S648" s="121"/>
      <c r="T648" s="121"/>
      <c r="U648" s="121"/>
      <c r="V648" s="121"/>
      <c r="W648" s="121"/>
      <c r="X648" s="121"/>
      <c r="Y648" s="121"/>
      <c r="Z648" s="121"/>
    </row>
    <row r="649" spans="4:26" s="16" customFormat="1">
      <c r="D649" s="17"/>
      <c r="E649" s="17"/>
      <c r="F649" s="18"/>
      <c r="G649" s="18"/>
      <c r="H649" s="18"/>
      <c r="I649" s="17"/>
      <c r="J649" s="17"/>
      <c r="M649" s="272"/>
      <c r="N649" s="272"/>
      <c r="O649" s="273"/>
      <c r="P649" s="274"/>
      <c r="Q649" s="273"/>
      <c r="R649" s="273"/>
      <c r="S649" s="121"/>
      <c r="T649" s="121"/>
      <c r="U649" s="121"/>
      <c r="V649" s="121"/>
      <c r="W649" s="121"/>
      <c r="X649" s="121"/>
      <c r="Y649" s="121"/>
      <c r="Z649" s="121"/>
    </row>
    <row r="650" spans="4:26" s="16" customFormat="1">
      <c r="D650" s="17"/>
      <c r="E650" s="17"/>
      <c r="F650" s="18"/>
      <c r="G650" s="18"/>
      <c r="H650" s="18"/>
      <c r="I650" s="17"/>
      <c r="J650" s="17"/>
      <c r="M650" s="272"/>
      <c r="N650" s="272"/>
      <c r="O650" s="273"/>
      <c r="P650" s="274"/>
      <c r="Q650" s="273"/>
      <c r="R650" s="273"/>
      <c r="S650" s="121"/>
      <c r="T650" s="121"/>
      <c r="U650" s="121"/>
      <c r="V650" s="121"/>
      <c r="W650" s="121"/>
      <c r="X650" s="121"/>
      <c r="Y650" s="121"/>
      <c r="Z650" s="121"/>
    </row>
    <row r="651" spans="4:26" s="16" customFormat="1">
      <c r="D651" s="17"/>
      <c r="E651" s="17"/>
      <c r="F651" s="18"/>
      <c r="G651" s="18"/>
      <c r="H651" s="18"/>
      <c r="I651" s="17"/>
      <c r="J651" s="17"/>
      <c r="M651" s="272"/>
      <c r="N651" s="272"/>
      <c r="O651" s="273"/>
      <c r="P651" s="274"/>
      <c r="Q651" s="273"/>
      <c r="R651" s="273"/>
      <c r="S651" s="121"/>
      <c r="T651" s="121"/>
      <c r="U651" s="121"/>
      <c r="V651" s="121"/>
      <c r="W651" s="121"/>
      <c r="X651" s="121"/>
      <c r="Y651" s="121"/>
      <c r="Z651" s="121"/>
    </row>
    <row r="652" spans="4:26" s="16" customFormat="1">
      <c r="D652" s="17"/>
      <c r="E652" s="17"/>
      <c r="F652" s="18"/>
      <c r="G652" s="18"/>
      <c r="H652" s="18"/>
      <c r="I652" s="17"/>
      <c r="J652" s="17"/>
      <c r="M652" s="272"/>
      <c r="N652" s="272"/>
      <c r="O652" s="273"/>
      <c r="P652" s="274"/>
      <c r="Q652" s="273"/>
      <c r="R652" s="273"/>
      <c r="S652" s="121"/>
      <c r="T652" s="121"/>
      <c r="U652" s="121"/>
      <c r="V652" s="121"/>
      <c r="W652" s="121"/>
      <c r="X652" s="121"/>
      <c r="Y652" s="121"/>
      <c r="Z652" s="121"/>
    </row>
    <row r="653" spans="4:26" s="16" customFormat="1">
      <c r="D653" s="17"/>
      <c r="E653" s="17"/>
      <c r="F653" s="18"/>
      <c r="G653" s="18"/>
      <c r="H653" s="18"/>
      <c r="I653" s="17"/>
      <c r="J653" s="17"/>
      <c r="M653" s="272"/>
      <c r="N653" s="272"/>
      <c r="O653" s="273"/>
      <c r="P653" s="274"/>
      <c r="Q653" s="273"/>
      <c r="R653" s="273"/>
      <c r="S653" s="121"/>
      <c r="T653" s="121"/>
      <c r="U653" s="121"/>
      <c r="V653" s="121"/>
      <c r="W653" s="121"/>
      <c r="X653" s="121"/>
      <c r="Y653" s="121"/>
      <c r="Z653" s="121"/>
    </row>
    <row r="654" spans="4:26" s="16" customFormat="1">
      <c r="D654" s="17"/>
      <c r="E654" s="17"/>
      <c r="F654" s="18"/>
      <c r="G654" s="18"/>
      <c r="H654" s="18"/>
      <c r="I654" s="17"/>
      <c r="J654" s="17"/>
      <c r="M654" s="272"/>
      <c r="N654" s="272"/>
      <c r="O654" s="273"/>
      <c r="P654" s="274"/>
      <c r="Q654" s="273"/>
      <c r="R654" s="273"/>
      <c r="S654" s="121"/>
      <c r="T654" s="121"/>
      <c r="U654" s="121"/>
      <c r="V654" s="121"/>
      <c r="W654" s="121"/>
      <c r="X654" s="121"/>
      <c r="Y654" s="121"/>
      <c r="Z654" s="121"/>
    </row>
    <row r="655" spans="4:26" s="16" customFormat="1">
      <c r="D655" s="17"/>
      <c r="E655" s="17"/>
      <c r="F655" s="18"/>
      <c r="G655" s="18"/>
      <c r="H655" s="18"/>
      <c r="I655" s="17"/>
      <c r="J655" s="17"/>
      <c r="M655" s="272"/>
      <c r="N655" s="272"/>
      <c r="O655" s="273"/>
      <c r="P655" s="274"/>
      <c r="Q655" s="273"/>
      <c r="R655" s="273"/>
      <c r="S655" s="121"/>
      <c r="T655" s="121"/>
      <c r="U655" s="121"/>
      <c r="V655" s="121"/>
      <c r="W655" s="121"/>
      <c r="X655" s="121"/>
      <c r="Y655" s="121"/>
      <c r="Z655" s="121"/>
    </row>
    <row r="656" spans="4:26" s="16" customFormat="1">
      <c r="D656" s="17"/>
      <c r="E656" s="17"/>
      <c r="F656" s="18"/>
      <c r="G656" s="18"/>
      <c r="H656" s="18"/>
      <c r="I656" s="17"/>
      <c r="J656" s="17"/>
      <c r="M656" s="272"/>
      <c r="N656" s="272"/>
      <c r="O656" s="273"/>
      <c r="P656" s="274"/>
      <c r="Q656" s="273"/>
      <c r="R656" s="273"/>
      <c r="S656" s="121"/>
      <c r="T656" s="121"/>
      <c r="U656" s="121"/>
      <c r="V656" s="121"/>
      <c r="W656" s="121"/>
      <c r="X656" s="121"/>
      <c r="Y656" s="121"/>
      <c r="Z656" s="121"/>
    </row>
    <row r="657" spans="4:26" s="16" customFormat="1">
      <c r="D657" s="17"/>
      <c r="E657" s="17"/>
      <c r="F657" s="18"/>
      <c r="G657" s="18"/>
      <c r="H657" s="18"/>
      <c r="I657" s="17"/>
      <c r="J657" s="17"/>
      <c r="M657" s="272"/>
      <c r="N657" s="272"/>
      <c r="O657" s="273"/>
      <c r="P657" s="274"/>
      <c r="Q657" s="273"/>
      <c r="R657" s="273"/>
      <c r="S657" s="121"/>
      <c r="T657" s="121"/>
      <c r="U657" s="121"/>
      <c r="V657" s="121"/>
      <c r="W657" s="121"/>
      <c r="X657" s="121"/>
      <c r="Y657" s="121"/>
      <c r="Z657" s="121"/>
    </row>
    <row r="658" spans="4:26" s="16" customFormat="1">
      <c r="D658" s="17"/>
      <c r="E658" s="17"/>
      <c r="F658" s="18"/>
      <c r="G658" s="18"/>
      <c r="H658" s="18"/>
      <c r="I658" s="17"/>
      <c r="J658" s="17"/>
      <c r="M658" s="272"/>
      <c r="N658" s="272"/>
      <c r="O658" s="273"/>
      <c r="P658" s="274"/>
      <c r="Q658" s="273"/>
      <c r="R658" s="273"/>
      <c r="S658" s="121"/>
      <c r="T658" s="121"/>
      <c r="U658" s="121"/>
      <c r="V658" s="121"/>
      <c r="W658" s="121"/>
      <c r="X658" s="121"/>
      <c r="Y658" s="121"/>
      <c r="Z658" s="121"/>
    </row>
    <row r="659" spans="4:26" s="16" customFormat="1">
      <c r="D659" s="17"/>
      <c r="E659" s="17"/>
      <c r="F659" s="18"/>
      <c r="G659" s="18"/>
      <c r="H659" s="18"/>
      <c r="I659" s="17"/>
      <c r="J659" s="17"/>
      <c r="M659" s="272"/>
      <c r="N659" s="272"/>
      <c r="O659" s="273"/>
      <c r="P659" s="274"/>
      <c r="Q659" s="273"/>
      <c r="R659" s="273"/>
      <c r="S659" s="121"/>
      <c r="T659" s="121"/>
      <c r="U659" s="121"/>
      <c r="V659" s="121"/>
      <c r="W659" s="121"/>
      <c r="X659" s="121"/>
      <c r="Y659" s="121"/>
      <c r="Z659" s="121"/>
    </row>
    <row r="660" spans="4:26" s="16" customFormat="1">
      <c r="D660" s="17"/>
      <c r="E660" s="17"/>
      <c r="F660" s="18"/>
      <c r="G660" s="18"/>
      <c r="H660" s="18"/>
      <c r="I660" s="17"/>
      <c r="J660" s="17"/>
      <c r="M660" s="272"/>
      <c r="N660" s="272"/>
      <c r="O660" s="273"/>
      <c r="P660" s="274"/>
      <c r="Q660" s="273"/>
      <c r="R660" s="273"/>
      <c r="S660" s="121"/>
      <c r="T660" s="121"/>
      <c r="U660" s="121"/>
      <c r="V660" s="121"/>
      <c r="W660" s="121"/>
      <c r="X660" s="121"/>
      <c r="Y660" s="121"/>
      <c r="Z660" s="121"/>
    </row>
    <row r="661" spans="4:26" s="16" customFormat="1">
      <c r="D661" s="17"/>
      <c r="E661" s="17"/>
      <c r="F661" s="18"/>
      <c r="G661" s="18"/>
      <c r="H661" s="18"/>
      <c r="I661" s="17"/>
      <c r="J661" s="17"/>
      <c r="M661" s="272"/>
      <c r="N661" s="272"/>
      <c r="O661" s="273"/>
      <c r="P661" s="274"/>
      <c r="Q661" s="273"/>
      <c r="R661" s="273"/>
      <c r="S661" s="121"/>
      <c r="T661" s="121"/>
      <c r="U661" s="121"/>
      <c r="V661" s="121"/>
      <c r="W661" s="121"/>
      <c r="X661" s="121"/>
      <c r="Y661" s="121"/>
      <c r="Z661" s="121"/>
    </row>
    <row r="662" spans="4:26" s="16" customFormat="1">
      <c r="D662" s="17"/>
      <c r="E662" s="17"/>
      <c r="F662" s="18"/>
      <c r="G662" s="18"/>
      <c r="H662" s="18"/>
      <c r="I662" s="17"/>
      <c r="J662" s="17"/>
      <c r="M662" s="272"/>
      <c r="N662" s="272"/>
      <c r="O662" s="273"/>
      <c r="P662" s="274"/>
      <c r="Q662" s="273"/>
      <c r="R662" s="273"/>
      <c r="S662" s="121"/>
      <c r="T662" s="121"/>
      <c r="U662" s="121"/>
      <c r="V662" s="121"/>
      <c r="W662" s="121"/>
      <c r="X662" s="121"/>
      <c r="Y662" s="121"/>
      <c r="Z662" s="121"/>
    </row>
    <row r="663" spans="4:26" s="16" customFormat="1">
      <c r="D663" s="17"/>
      <c r="E663" s="17"/>
      <c r="F663" s="18"/>
      <c r="G663" s="18"/>
      <c r="H663" s="18"/>
      <c r="I663" s="17"/>
      <c r="J663" s="17"/>
      <c r="M663" s="272"/>
      <c r="N663" s="272"/>
      <c r="O663" s="273"/>
      <c r="P663" s="274"/>
      <c r="Q663" s="273"/>
      <c r="R663" s="273"/>
      <c r="S663" s="121"/>
      <c r="T663" s="121"/>
      <c r="U663" s="121"/>
      <c r="V663" s="121"/>
      <c r="W663" s="121"/>
      <c r="X663" s="121"/>
      <c r="Y663" s="121"/>
      <c r="Z663" s="121"/>
    </row>
    <row r="664" spans="4:26" s="16" customFormat="1">
      <c r="D664" s="17"/>
      <c r="E664" s="17"/>
      <c r="F664" s="18"/>
      <c r="G664" s="18"/>
      <c r="H664" s="18"/>
      <c r="I664" s="17"/>
      <c r="J664" s="17"/>
      <c r="M664" s="272"/>
      <c r="N664" s="272"/>
      <c r="O664" s="273"/>
      <c r="P664" s="274"/>
      <c r="Q664" s="273"/>
      <c r="R664" s="273"/>
      <c r="S664" s="121"/>
      <c r="T664" s="121"/>
      <c r="U664" s="121"/>
      <c r="V664" s="121"/>
      <c r="W664" s="121"/>
      <c r="X664" s="121"/>
      <c r="Y664" s="121"/>
      <c r="Z664" s="121"/>
    </row>
    <row r="665" spans="4:26" s="16" customFormat="1">
      <c r="D665" s="17"/>
      <c r="E665" s="17"/>
      <c r="F665" s="18"/>
      <c r="G665" s="18"/>
      <c r="H665" s="18"/>
      <c r="I665" s="17"/>
      <c r="J665" s="17"/>
      <c r="M665" s="272"/>
      <c r="N665" s="272"/>
      <c r="O665" s="273"/>
      <c r="P665" s="274"/>
      <c r="Q665" s="273"/>
      <c r="R665" s="273"/>
      <c r="S665" s="121"/>
      <c r="T665" s="121"/>
      <c r="U665" s="121"/>
      <c r="V665" s="121"/>
      <c r="W665" s="121"/>
      <c r="X665" s="121"/>
      <c r="Y665" s="121"/>
      <c r="Z665" s="121"/>
    </row>
    <row r="666" spans="4:26" s="16" customFormat="1">
      <c r="D666" s="17"/>
      <c r="E666" s="17"/>
      <c r="F666" s="18"/>
      <c r="G666" s="18"/>
      <c r="H666" s="18"/>
      <c r="I666" s="17"/>
      <c r="J666" s="17"/>
      <c r="M666" s="272"/>
      <c r="N666" s="272"/>
      <c r="O666" s="273"/>
      <c r="P666" s="274"/>
      <c r="Q666" s="273"/>
      <c r="R666" s="273"/>
      <c r="S666" s="121"/>
      <c r="T666" s="121"/>
      <c r="U666" s="121"/>
      <c r="V666" s="121"/>
      <c r="W666" s="121"/>
      <c r="X666" s="121"/>
      <c r="Y666" s="121"/>
      <c r="Z666" s="121"/>
    </row>
    <row r="667" spans="4:26" s="16" customFormat="1">
      <c r="D667" s="17"/>
      <c r="E667" s="17"/>
      <c r="F667" s="18"/>
      <c r="G667" s="18"/>
      <c r="H667" s="18"/>
      <c r="I667" s="17"/>
      <c r="J667" s="17"/>
      <c r="M667" s="272"/>
      <c r="N667" s="272"/>
      <c r="O667" s="273"/>
      <c r="P667" s="274"/>
      <c r="Q667" s="273"/>
      <c r="R667" s="273"/>
      <c r="S667" s="121"/>
      <c r="T667" s="121"/>
      <c r="U667" s="121"/>
      <c r="V667" s="121"/>
      <c r="W667" s="121"/>
      <c r="X667" s="121"/>
      <c r="Y667" s="121"/>
      <c r="Z667" s="121"/>
    </row>
    <row r="668" spans="4:26" s="16" customFormat="1">
      <c r="D668" s="17"/>
      <c r="E668" s="17"/>
      <c r="F668" s="18"/>
      <c r="G668" s="18"/>
      <c r="H668" s="18"/>
      <c r="I668" s="17"/>
      <c r="J668" s="17"/>
      <c r="M668" s="272"/>
      <c r="N668" s="272"/>
      <c r="O668" s="273"/>
      <c r="P668" s="274"/>
      <c r="Q668" s="273"/>
      <c r="R668" s="273"/>
      <c r="S668" s="121"/>
      <c r="T668" s="121"/>
      <c r="U668" s="121"/>
      <c r="V668" s="121"/>
      <c r="W668" s="121"/>
      <c r="X668" s="121"/>
      <c r="Y668" s="121"/>
      <c r="Z668" s="121"/>
    </row>
    <row r="669" spans="4:26" s="16" customFormat="1">
      <c r="D669" s="17"/>
      <c r="E669" s="17"/>
      <c r="F669" s="18"/>
      <c r="G669" s="18"/>
      <c r="H669" s="18"/>
      <c r="I669" s="17"/>
      <c r="J669" s="17"/>
      <c r="M669" s="272"/>
      <c r="N669" s="272"/>
      <c r="O669" s="273"/>
      <c r="P669" s="274"/>
      <c r="Q669" s="273"/>
      <c r="R669" s="273"/>
      <c r="S669" s="121"/>
      <c r="T669" s="121"/>
      <c r="U669" s="121"/>
      <c r="V669" s="121"/>
      <c r="W669" s="121"/>
      <c r="X669" s="121"/>
      <c r="Y669" s="121"/>
      <c r="Z669" s="121"/>
    </row>
    <row r="670" spans="4:26" s="16" customFormat="1">
      <c r="D670" s="17"/>
      <c r="E670" s="17"/>
      <c r="F670" s="18"/>
      <c r="G670" s="18"/>
      <c r="H670" s="18"/>
      <c r="I670" s="17"/>
      <c r="J670" s="17"/>
      <c r="M670" s="272"/>
      <c r="N670" s="272"/>
      <c r="O670" s="273"/>
      <c r="P670" s="274"/>
      <c r="Q670" s="273"/>
      <c r="R670" s="273"/>
      <c r="S670" s="121"/>
      <c r="T670" s="121"/>
      <c r="U670" s="121"/>
      <c r="V670" s="121"/>
      <c r="W670" s="121"/>
      <c r="X670" s="121"/>
      <c r="Y670" s="121"/>
      <c r="Z670" s="121"/>
    </row>
    <row r="671" spans="4:26" s="16" customFormat="1">
      <c r="D671" s="17"/>
      <c r="E671" s="17"/>
      <c r="F671" s="18"/>
      <c r="G671" s="18"/>
      <c r="H671" s="18"/>
      <c r="I671" s="17"/>
      <c r="J671" s="17"/>
      <c r="M671" s="272"/>
      <c r="N671" s="272"/>
      <c r="O671" s="273"/>
      <c r="P671" s="274"/>
      <c r="Q671" s="273"/>
      <c r="R671" s="273"/>
      <c r="S671" s="121"/>
      <c r="T671" s="121"/>
      <c r="U671" s="121"/>
      <c r="V671" s="121"/>
      <c r="W671" s="121"/>
      <c r="X671" s="121"/>
      <c r="Y671" s="121"/>
      <c r="Z671" s="121"/>
    </row>
    <row r="672" spans="4:26" s="16" customFormat="1">
      <c r="D672" s="17"/>
      <c r="E672" s="17"/>
      <c r="F672" s="18"/>
      <c r="G672" s="18"/>
      <c r="H672" s="18"/>
      <c r="I672" s="17"/>
      <c r="J672" s="17"/>
      <c r="M672" s="272"/>
      <c r="N672" s="272"/>
      <c r="O672" s="273"/>
      <c r="P672" s="274"/>
      <c r="Q672" s="273"/>
      <c r="R672" s="273"/>
      <c r="S672" s="121"/>
      <c r="T672" s="121"/>
      <c r="U672" s="121"/>
      <c r="V672" s="121"/>
      <c r="W672" s="121"/>
      <c r="X672" s="121"/>
      <c r="Y672" s="121"/>
      <c r="Z672" s="121"/>
    </row>
    <row r="673" spans="4:26" s="16" customFormat="1">
      <c r="D673" s="17"/>
      <c r="E673" s="17"/>
      <c r="F673" s="18"/>
      <c r="G673" s="18"/>
      <c r="H673" s="18"/>
      <c r="I673" s="17"/>
      <c r="J673" s="17"/>
      <c r="M673" s="272"/>
      <c r="N673" s="272"/>
      <c r="O673" s="273"/>
      <c r="P673" s="274"/>
      <c r="Q673" s="273"/>
      <c r="R673" s="273"/>
      <c r="S673" s="121"/>
      <c r="T673" s="121"/>
      <c r="U673" s="121"/>
      <c r="V673" s="121"/>
      <c r="W673" s="121"/>
      <c r="X673" s="121"/>
      <c r="Y673" s="121"/>
      <c r="Z673" s="121"/>
    </row>
    <row r="674" spans="4:26" s="16" customFormat="1">
      <c r="D674" s="17"/>
      <c r="E674" s="17"/>
      <c r="F674" s="18"/>
      <c r="G674" s="18"/>
      <c r="H674" s="18"/>
      <c r="I674" s="17"/>
      <c r="J674" s="17"/>
      <c r="M674" s="272"/>
      <c r="N674" s="272"/>
      <c r="O674" s="273"/>
      <c r="P674" s="274"/>
      <c r="Q674" s="273"/>
      <c r="R674" s="273"/>
      <c r="S674" s="121"/>
      <c r="T674" s="121"/>
      <c r="U674" s="121"/>
      <c r="V674" s="121"/>
      <c r="W674" s="121"/>
      <c r="X674" s="121"/>
      <c r="Y674" s="121"/>
      <c r="Z674" s="121"/>
    </row>
    <row r="675" spans="4:26" s="16" customFormat="1">
      <c r="D675" s="17"/>
      <c r="E675" s="17"/>
      <c r="F675" s="18"/>
      <c r="G675" s="18"/>
      <c r="H675" s="18"/>
      <c r="I675" s="17"/>
      <c r="J675" s="17"/>
      <c r="M675" s="272"/>
      <c r="N675" s="272"/>
      <c r="O675" s="273"/>
      <c r="P675" s="274"/>
      <c r="Q675" s="273"/>
      <c r="R675" s="273"/>
      <c r="S675" s="121"/>
      <c r="T675" s="121"/>
      <c r="U675" s="121"/>
      <c r="V675" s="121"/>
      <c r="W675" s="121"/>
      <c r="X675" s="121"/>
      <c r="Y675" s="121"/>
      <c r="Z675" s="121"/>
    </row>
    <row r="676" spans="4:26" s="16" customFormat="1">
      <c r="D676" s="17"/>
      <c r="E676" s="17"/>
      <c r="F676" s="18"/>
      <c r="G676" s="18"/>
      <c r="H676" s="18"/>
      <c r="I676" s="17"/>
      <c r="J676" s="17"/>
      <c r="M676" s="272"/>
      <c r="N676" s="272"/>
      <c r="O676" s="273"/>
      <c r="P676" s="274"/>
      <c r="Q676" s="273"/>
      <c r="R676" s="273"/>
      <c r="S676" s="121"/>
      <c r="T676" s="121"/>
      <c r="U676" s="121"/>
      <c r="V676" s="121"/>
      <c r="W676" s="121"/>
      <c r="X676" s="121"/>
      <c r="Y676" s="121"/>
      <c r="Z676" s="121"/>
    </row>
    <row r="677" spans="4:26" s="16" customFormat="1">
      <c r="D677" s="17"/>
      <c r="E677" s="17"/>
      <c r="F677" s="18"/>
      <c r="G677" s="18"/>
      <c r="H677" s="18"/>
      <c r="I677" s="17"/>
      <c r="J677" s="17"/>
      <c r="M677" s="272"/>
      <c r="N677" s="272"/>
      <c r="O677" s="273"/>
      <c r="P677" s="274"/>
      <c r="Q677" s="273"/>
      <c r="R677" s="273"/>
      <c r="S677" s="121"/>
      <c r="T677" s="121"/>
      <c r="U677" s="121"/>
      <c r="V677" s="121"/>
      <c r="W677" s="121"/>
      <c r="X677" s="121"/>
      <c r="Y677" s="121"/>
      <c r="Z677" s="121"/>
    </row>
    <row r="678" spans="4:26" s="16" customFormat="1">
      <c r="D678" s="17"/>
      <c r="E678" s="17"/>
      <c r="F678" s="18"/>
      <c r="G678" s="18"/>
      <c r="H678" s="18"/>
      <c r="I678" s="17"/>
      <c r="J678" s="17"/>
      <c r="M678" s="272"/>
      <c r="N678" s="272"/>
      <c r="O678" s="273"/>
      <c r="P678" s="274"/>
      <c r="Q678" s="273"/>
      <c r="R678" s="273"/>
      <c r="S678" s="121"/>
      <c r="T678" s="121"/>
      <c r="U678" s="121"/>
      <c r="V678" s="121"/>
      <c r="W678" s="121"/>
      <c r="X678" s="121"/>
      <c r="Y678" s="121"/>
      <c r="Z678" s="121"/>
    </row>
    <row r="679" spans="4:26" s="16" customFormat="1">
      <c r="D679" s="17"/>
      <c r="E679" s="17"/>
      <c r="F679" s="18"/>
      <c r="G679" s="18"/>
      <c r="H679" s="18"/>
      <c r="I679" s="17"/>
      <c r="J679" s="17"/>
      <c r="M679" s="272"/>
      <c r="N679" s="272"/>
      <c r="O679" s="273"/>
      <c r="P679" s="274"/>
      <c r="Q679" s="273"/>
      <c r="R679" s="273"/>
      <c r="S679" s="121"/>
      <c r="T679" s="121"/>
      <c r="U679" s="121"/>
      <c r="V679" s="121"/>
      <c r="W679" s="121"/>
      <c r="X679" s="121"/>
      <c r="Y679" s="121"/>
      <c r="Z679" s="121"/>
    </row>
    <row r="680" spans="4:26" s="16" customFormat="1">
      <c r="D680" s="17"/>
      <c r="E680" s="17"/>
      <c r="F680" s="18"/>
      <c r="G680" s="18"/>
      <c r="H680" s="18"/>
      <c r="I680" s="17"/>
      <c r="J680" s="17"/>
      <c r="M680" s="272"/>
      <c r="N680" s="272"/>
      <c r="O680" s="273"/>
      <c r="P680" s="274"/>
      <c r="Q680" s="273"/>
      <c r="R680" s="273"/>
      <c r="S680" s="121"/>
      <c r="T680" s="121"/>
      <c r="U680" s="121"/>
      <c r="V680" s="121"/>
      <c r="W680" s="121"/>
      <c r="X680" s="121"/>
      <c r="Y680" s="121"/>
      <c r="Z680" s="121"/>
    </row>
    <row r="681" spans="4:26" s="16" customFormat="1">
      <c r="D681" s="17"/>
      <c r="E681" s="17"/>
      <c r="F681" s="18"/>
      <c r="G681" s="18"/>
      <c r="H681" s="18"/>
      <c r="I681" s="17"/>
      <c r="J681" s="17"/>
      <c r="M681" s="272"/>
      <c r="N681" s="272"/>
      <c r="O681" s="273"/>
      <c r="P681" s="274"/>
      <c r="Q681" s="273"/>
      <c r="R681" s="273"/>
      <c r="S681" s="121"/>
      <c r="T681" s="121"/>
      <c r="U681" s="121"/>
      <c r="V681" s="121"/>
      <c r="W681" s="121"/>
      <c r="X681" s="121"/>
      <c r="Y681" s="121"/>
      <c r="Z681" s="121"/>
    </row>
    <row r="682" spans="4:26" s="16" customFormat="1">
      <c r="D682" s="17"/>
      <c r="E682" s="17"/>
      <c r="F682" s="18"/>
      <c r="G682" s="18"/>
      <c r="H682" s="18"/>
      <c r="I682" s="17"/>
      <c r="J682" s="17"/>
      <c r="M682" s="272"/>
      <c r="N682" s="272"/>
      <c r="O682" s="273"/>
      <c r="P682" s="274"/>
      <c r="Q682" s="273"/>
      <c r="R682" s="273"/>
      <c r="S682" s="121"/>
      <c r="T682" s="121"/>
      <c r="U682" s="121"/>
      <c r="V682" s="121"/>
      <c r="W682" s="121"/>
      <c r="X682" s="121"/>
      <c r="Y682" s="121"/>
      <c r="Z682" s="121"/>
    </row>
    <row r="683" spans="4:26" s="16" customFormat="1">
      <c r="D683" s="17"/>
      <c r="E683" s="17"/>
      <c r="F683" s="18"/>
      <c r="G683" s="18"/>
      <c r="H683" s="18"/>
      <c r="I683" s="17"/>
      <c r="J683" s="17"/>
      <c r="M683" s="272"/>
      <c r="N683" s="272"/>
      <c r="O683" s="273"/>
      <c r="P683" s="274"/>
      <c r="Q683" s="273"/>
      <c r="R683" s="273"/>
      <c r="S683" s="121"/>
      <c r="T683" s="121"/>
      <c r="U683" s="121"/>
      <c r="V683" s="121"/>
      <c r="W683" s="121"/>
      <c r="X683" s="121"/>
      <c r="Y683" s="121"/>
      <c r="Z683" s="121"/>
    </row>
    <row r="684" spans="4:26" s="16" customFormat="1">
      <c r="D684" s="17"/>
      <c r="E684" s="17"/>
      <c r="F684" s="18"/>
      <c r="G684" s="18"/>
      <c r="H684" s="18"/>
      <c r="I684" s="17"/>
      <c r="J684" s="17"/>
      <c r="M684" s="272"/>
      <c r="N684" s="272"/>
      <c r="O684" s="273"/>
      <c r="P684" s="274"/>
      <c r="Q684" s="273"/>
      <c r="R684" s="273"/>
      <c r="S684" s="121"/>
      <c r="T684" s="121"/>
      <c r="U684" s="121"/>
      <c r="V684" s="121"/>
      <c r="W684" s="121"/>
      <c r="X684" s="121"/>
      <c r="Y684" s="121"/>
      <c r="Z684" s="121"/>
    </row>
    <row r="685" spans="4:26" s="16" customFormat="1">
      <c r="D685" s="17"/>
      <c r="E685" s="17"/>
      <c r="F685" s="18"/>
      <c r="G685" s="18"/>
      <c r="H685" s="18"/>
      <c r="I685" s="17"/>
      <c r="J685" s="17"/>
      <c r="M685" s="272"/>
      <c r="N685" s="272"/>
      <c r="O685" s="273"/>
      <c r="P685" s="274"/>
      <c r="Q685" s="273"/>
      <c r="R685" s="273"/>
      <c r="S685" s="121"/>
      <c r="T685" s="121"/>
      <c r="U685" s="121"/>
      <c r="V685" s="121"/>
      <c r="W685" s="121"/>
      <c r="X685" s="121"/>
      <c r="Y685" s="121"/>
      <c r="Z685" s="121"/>
    </row>
    <row r="686" spans="4:26" s="16" customFormat="1">
      <c r="D686" s="17"/>
      <c r="E686" s="17"/>
      <c r="F686" s="18"/>
      <c r="G686" s="18"/>
      <c r="H686" s="18"/>
      <c r="I686" s="17"/>
      <c r="J686" s="17"/>
      <c r="M686" s="272"/>
      <c r="N686" s="272"/>
      <c r="O686" s="273"/>
      <c r="P686" s="274"/>
      <c r="Q686" s="273"/>
      <c r="R686" s="273"/>
      <c r="S686" s="121"/>
      <c r="T686" s="121"/>
      <c r="U686" s="121"/>
      <c r="V686" s="121"/>
      <c r="W686" s="121"/>
      <c r="X686" s="121"/>
      <c r="Y686" s="121"/>
      <c r="Z686" s="121"/>
    </row>
    <row r="687" spans="4:26" s="16" customFormat="1">
      <c r="D687" s="17"/>
      <c r="E687" s="17"/>
      <c r="F687" s="18"/>
      <c r="G687" s="18"/>
      <c r="H687" s="18"/>
      <c r="I687" s="17"/>
      <c r="J687" s="17"/>
      <c r="M687" s="272"/>
      <c r="N687" s="272"/>
      <c r="O687" s="273"/>
      <c r="P687" s="274"/>
      <c r="Q687" s="273"/>
      <c r="R687" s="273"/>
      <c r="S687" s="121"/>
      <c r="T687" s="121"/>
      <c r="U687" s="121"/>
      <c r="V687" s="121"/>
      <c r="W687" s="121"/>
      <c r="X687" s="121"/>
      <c r="Y687" s="121"/>
      <c r="Z687" s="121"/>
    </row>
    <row r="688" spans="4:26" s="16" customFormat="1">
      <c r="D688" s="17"/>
      <c r="E688" s="17"/>
      <c r="F688" s="18"/>
      <c r="G688" s="18"/>
      <c r="H688" s="18"/>
      <c r="I688" s="17"/>
      <c r="J688" s="17"/>
      <c r="M688" s="272"/>
      <c r="N688" s="272"/>
      <c r="O688" s="273"/>
      <c r="P688" s="274"/>
      <c r="Q688" s="273"/>
      <c r="R688" s="273"/>
      <c r="S688" s="121"/>
      <c r="T688" s="121"/>
      <c r="U688" s="121"/>
      <c r="V688" s="121"/>
      <c r="W688" s="121"/>
      <c r="X688" s="121"/>
      <c r="Y688" s="121"/>
      <c r="Z688" s="121"/>
    </row>
    <row r="689" spans="4:26" s="16" customFormat="1">
      <c r="D689" s="17"/>
      <c r="E689" s="17"/>
      <c r="F689" s="18"/>
      <c r="G689" s="18"/>
      <c r="H689" s="18"/>
      <c r="I689" s="17"/>
      <c r="J689" s="17"/>
      <c r="M689" s="272"/>
      <c r="N689" s="272"/>
      <c r="O689" s="273"/>
      <c r="P689" s="274"/>
      <c r="Q689" s="273"/>
      <c r="R689" s="273"/>
      <c r="S689" s="121"/>
      <c r="T689" s="121"/>
      <c r="U689" s="121"/>
      <c r="V689" s="121"/>
      <c r="W689" s="121"/>
      <c r="X689" s="121"/>
      <c r="Y689" s="121"/>
      <c r="Z689" s="121"/>
    </row>
    <row r="690" spans="4:26" s="16" customFormat="1">
      <c r="D690" s="17"/>
      <c r="E690" s="17"/>
      <c r="F690" s="18"/>
      <c r="G690" s="18"/>
      <c r="H690" s="18"/>
      <c r="I690" s="17"/>
      <c r="J690" s="17"/>
      <c r="M690" s="272"/>
      <c r="N690" s="272"/>
      <c r="O690" s="273"/>
      <c r="P690" s="274"/>
      <c r="Q690" s="273"/>
      <c r="R690" s="273"/>
      <c r="S690" s="121"/>
      <c r="T690" s="121"/>
      <c r="U690" s="121"/>
      <c r="V690" s="121"/>
      <c r="W690" s="121"/>
      <c r="X690" s="121"/>
      <c r="Y690" s="121"/>
      <c r="Z690" s="121"/>
    </row>
    <row r="691" spans="4:26" s="16" customFormat="1">
      <c r="D691" s="17"/>
      <c r="E691" s="17"/>
      <c r="F691" s="18"/>
      <c r="G691" s="18"/>
      <c r="H691" s="18"/>
      <c r="I691" s="17"/>
      <c r="J691" s="17"/>
      <c r="M691" s="272"/>
      <c r="N691" s="272"/>
      <c r="O691" s="273"/>
      <c r="P691" s="274"/>
      <c r="Q691" s="273"/>
      <c r="R691" s="273"/>
      <c r="S691" s="121"/>
      <c r="T691" s="121"/>
      <c r="U691" s="121"/>
      <c r="V691" s="121"/>
      <c r="W691" s="121"/>
      <c r="X691" s="121"/>
      <c r="Y691" s="121"/>
      <c r="Z691" s="121"/>
    </row>
    <row r="692" spans="4:26" s="16" customFormat="1">
      <c r="D692" s="17"/>
      <c r="E692" s="17"/>
      <c r="F692" s="18"/>
      <c r="G692" s="18"/>
      <c r="H692" s="18"/>
      <c r="I692" s="17"/>
      <c r="J692" s="17"/>
      <c r="M692" s="272"/>
      <c r="N692" s="272"/>
      <c r="O692" s="273"/>
      <c r="P692" s="274"/>
      <c r="Q692" s="273"/>
      <c r="R692" s="273"/>
      <c r="S692" s="121"/>
      <c r="T692" s="121"/>
      <c r="U692" s="121"/>
      <c r="V692" s="121"/>
      <c r="W692" s="121"/>
      <c r="X692" s="121"/>
      <c r="Y692" s="121"/>
      <c r="Z692" s="121"/>
    </row>
    <row r="693" spans="4:26" s="16" customFormat="1">
      <c r="D693" s="17"/>
      <c r="E693" s="17"/>
      <c r="F693" s="18"/>
      <c r="G693" s="18"/>
      <c r="H693" s="18"/>
      <c r="I693" s="17"/>
      <c r="J693" s="17"/>
      <c r="M693" s="272"/>
      <c r="N693" s="272"/>
      <c r="O693" s="273"/>
      <c r="P693" s="274"/>
      <c r="Q693" s="273"/>
      <c r="R693" s="273"/>
      <c r="S693" s="121"/>
      <c r="T693" s="121"/>
      <c r="U693" s="121"/>
      <c r="V693" s="121"/>
      <c r="W693" s="121"/>
      <c r="X693" s="121"/>
      <c r="Y693" s="121"/>
      <c r="Z693" s="121"/>
    </row>
    <row r="694" spans="4:26" s="16" customFormat="1">
      <c r="D694" s="17"/>
      <c r="E694" s="17"/>
      <c r="F694" s="18"/>
      <c r="G694" s="18"/>
      <c r="H694" s="18"/>
      <c r="I694" s="17"/>
      <c r="J694" s="17"/>
      <c r="M694" s="272"/>
      <c r="N694" s="272"/>
      <c r="O694" s="273"/>
      <c r="P694" s="274"/>
      <c r="Q694" s="273"/>
      <c r="R694" s="273"/>
      <c r="S694" s="121"/>
      <c r="T694" s="121"/>
      <c r="U694" s="121"/>
      <c r="V694" s="121"/>
      <c r="W694" s="121"/>
      <c r="X694" s="121"/>
      <c r="Y694" s="121"/>
      <c r="Z694" s="121"/>
    </row>
    <row r="695" spans="4:26" s="16" customFormat="1">
      <c r="D695" s="17"/>
      <c r="E695" s="17"/>
      <c r="F695" s="18"/>
      <c r="G695" s="18"/>
      <c r="H695" s="18"/>
      <c r="I695" s="17"/>
      <c r="J695" s="17"/>
      <c r="M695" s="272"/>
      <c r="N695" s="272"/>
      <c r="O695" s="273"/>
      <c r="P695" s="274"/>
      <c r="Q695" s="273"/>
      <c r="R695" s="273"/>
      <c r="S695" s="121"/>
      <c r="T695" s="121"/>
      <c r="U695" s="121"/>
      <c r="V695" s="121"/>
      <c r="W695" s="121"/>
      <c r="X695" s="121"/>
      <c r="Y695" s="121"/>
      <c r="Z695" s="121"/>
    </row>
    <row r="696" spans="4:26" s="16" customFormat="1">
      <c r="D696" s="17"/>
      <c r="E696" s="17"/>
      <c r="F696" s="18"/>
      <c r="G696" s="18"/>
      <c r="H696" s="18"/>
      <c r="I696" s="17"/>
      <c r="J696" s="17"/>
      <c r="M696" s="272"/>
      <c r="N696" s="272"/>
      <c r="O696" s="273"/>
      <c r="P696" s="274"/>
      <c r="Q696" s="273"/>
      <c r="R696" s="273"/>
      <c r="S696" s="121"/>
      <c r="T696" s="121"/>
      <c r="U696" s="121"/>
      <c r="V696" s="121"/>
      <c r="W696" s="121"/>
      <c r="X696" s="121"/>
      <c r="Y696" s="121"/>
      <c r="Z696" s="121"/>
    </row>
    <row r="697" spans="4:26" s="16" customFormat="1">
      <c r="D697" s="17"/>
      <c r="E697" s="17"/>
      <c r="F697" s="18"/>
      <c r="G697" s="18"/>
      <c r="H697" s="18"/>
      <c r="I697" s="17"/>
      <c r="J697" s="17"/>
      <c r="M697" s="272"/>
      <c r="N697" s="272"/>
      <c r="O697" s="273"/>
      <c r="P697" s="274"/>
      <c r="Q697" s="273"/>
      <c r="R697" s="273"/>
      <c r="S697" s="121"/>
      <c r="T697" s="121"/>
      <c r="U697" s="121"/>
      <c r="V697" s="121"/>
      <c r="W697" s="121"/>
      <c r="X697" s="121"/>
      <c r="Y697" s="121"/>
      <c r="Z697" s="121"/>
    </row>
    <row r="698" spans="4:26" s="16" customFormat="1">
      <c r="D698" s="17"/>
      <c r="E698" s="17"/>
      <c r="F698" s="18"/>
      <c r="G698" s="18"/>
      <c r="H698" s="18"/>
      <c r="I698" s="17"/>
      <c r="J698" s="17"/>
      <c r="M698" s="272"/>
      <c r="N698" s="272"/>
      <c r="O698" s="273"/>
      <c r="P698" s="274"/>
      <c r="Q698" s="273"/>
      <c r="R698" s="273"/>
      <c r="S698" s="121"/>
      <c r="T698" s="121"/>
      <c r="U698" s="121"/>
      <c r="V698" s="121"/>
      <c r="W698" s="121"/>
      <c r="X698" s="121"/>
      <c r="Y698" s="121"/>
      <c r="Z698" s="121"/>
    </row>
    <row r="699" spans="4:26" s="16" customFormat="1">
      <c r="D699" s="17"/>
      <c r="E699" s="17"/>
      <c r="F699" s="18"/>
      <c r="G699" s="18"/>
      <c r="H699" s="18"/>
      <c r="I699" s="17"/>
      <c r="J699" s="17"/>
      <c r="M699" s="272"/>
      <c r="N699" s="272"/>
      <c r="O699" s="273"/>
      <c r="P699" s="274"/>
      <c r="Q699" s="273"/>
      <c r="R699" s="273"/>
      <c r="S699" s="121"/>
      <c r="T699" s="121"/>
      <c r="U699" s="121"/>
      <c r="V699" s="121"/>
      <c r="W699" s="121"/>
      <c r="X699" s="121"/>
      <c r="Y699" s="121"/>
      <c r="Z699" s="121"/>
    </row>
    <row r="700" spans="4:26" s="16" customFormat="1">
      <c r="D700" s="17"/>
      <c r="E700" s="17"/>
      <c r="F700" s="18"/>
      <c r="G700" s="18"/>
      <c r="H700" s="18"/>
      <c r="I700" s="17"/>
      <c r="J700" s="17"/>
      <c r="M700" s="272"/>
      <c r="N700" s="272"/>
      <c r="O700" s="273"/>
      <c r="P700" s="274"/>
      <c r="Q700" s="273"/>
      <c r="R700" s="273"/>
      <c r="S700" s="121"/>
      <c r="T700" s="121"/>
      <c r="U700" s="121"/>
      <c r="V700" s="121"/>
      <c r="W700" s="121"/>
      <c r="X700" s="121"/>
      <c r="Y700" s="121"/>
      <c r="Z700" s="121"/>
    </row>
    <row r="701" spans="4:26" s="16" customFormat="1">
      <c r="D701" s="17"/>
      <c r="E701" s="17"/>
      <c r="F701" s="18"/>
      <c r="G701" s="18"/>
      <c r="H701" s="18"/>
      <c r="I701" s="17"/>
      <c r="J701" s="17"/>
      <c r="M701" s="272"/>
      <c r="N701" s="272"/>
      <c r="O701" s="273"/>
      <c r="P701" s="274"/>
      <c r="Q701" s="273"/>
      <c r="R701" s="273"/>
      <c r="S701" s="121"/>
      <c r="T701" s="121"/>
      <c r="U701" s="121"/>
      <c r="V701" s="121"/>
      <c r="W701" s="121"/>
      <c r="X701" s="121"/>
      <c r="Y701" s="121"/>
      <c r="Z701" s="121"/>
    </row>
    <row r="702" spans="4:26" s="16" customFormat="1">
      <c r="D702" s="17"/>
      <c r="E702" s="17"/>
      <c r="F702" s="18"/>
      <c r="G702" s="18"/>
      <c r="H702" s="18"/>
      <c r="I702" s="17"/>
      <c r="J702" s="17"/>
      <c r="M702" s="272"/>
      <c r="N702" s="272"/>
      <c r="O702" s="273"/>
      <c r="P702" s="274"/>
      <c r="Q702" s="273"/>
      <c r="R702" s="273"/>
      <c r="S702" s="121"/>
      <c r="T702" s="121"/>
      <c r="U702" s="121"/>
      <c r="V702" s="121"/>
      <c r="W702" s="121"/>
      <c r="X702" s="121"/>
      <c r="Y702" s="121"/>
      <c r="Z702" s="121"/>
    </row>
    <row r="703" spans="4:26" s="16" customFormat="1">
      <c r="D703" s="17"/>
      <c r="E703" s="17"/>
      <c r="F703" s="18"/>
      <c r="G703" s="18"/>
      <c r="H703" s="18"/>
      <c r="I703" s="17"/>
      <c r="J703" s="17"/>
      <c r="M703" s="272"/>
      <c r="N703" s="272"/>
      <c r="O703" s="273"/>
      <c r="P703" s="274"/>
      <c r="Q703" s="273"/>
      <c r="R703" s="273"/>
      <c r="S703" s="121"/>
      <c r="T703" s="121"/>
      <c r="U703" s="121"/>
      <c r="V703" s="121"/>
      <c r="W703" s="121"/>
      <c r="X703" s="121"/>
      <c r="Y703" s="121"/>
      <c r="Z703" s="121"/>
    </row>
    <row r="704" spans="4:26" s="16" customFormat="1">
      <c r="D704" s="17"/>
      <c r="E704" s="17"/>
      <c r="F704" s="18"/>
      <c r="G704" s="18"/>
      <c r="H704" s="18"/>
      <c r="I704" s="17"/>
      <c r="J704" s="17"/>
      <c r="M704" s="272"/>
      <c r="N704" s="272"/>
      <c r="O704" s="273"/>
      <c r="P704" s="274"/>
      <c r="Q704" s="273"/>
      <c r="R704" s="273"/>
      <c r="S704" s="121"/>
      <c r="T704" s="121"/>
      <c r="U704" s="121"/>
      <c r="V704" s="121"/>
      <c r="W704" s="121"/>
      <c r="X704" s="121"/>
      <c r="Y704" s="121"/>
      <c r="Z704" s="121"/>
    </row>
    <row r="705" spans="4:26" s="16" customFormat="1">
      <c r="D705" s="17"/>
      <c r="E705" s="17"/>
      <c r="F705" s="18"/>
      <c r="G705" s="18"/>
      <c r="H705" s="18"/>
      <c r="I705" s="17"/>
      <c r="J705" s="17"/>
      <c r="M705" s="272"/>
      <c r="N705" s="272"/>
      <c r="O705" s="273"/>
      <c r="P705" s="274"/>
      <c r="Q705" s="273"/>
      <c r="R705" s="273"/>
      <c r="S705" s="121"/>
      <c r="T705" s="121"/>
      <c r="U705" s="121"/>
      <c r="V705" s="121"/>
      <c r="W705" s="121"/>
      <c r="X705" s="121"/>
      <c r="Y705" s="121"/>
      <c r="Z705" s="121"/>
    </row>
    <row r="706" spans="4:26" s="16" customFormat="1">
      <c r="D706" s="17"/>
      <c r="E706" s="17"/>
      <c r="F706" s="18"/>
      <c r="G706" s="18"/>
      <c r="H706" s="18"/>
      <c r="I706" s="17"/>
      <c r="J706" s="17"/>
      <c r="M706" s="272"/>
      <c r="N706" s="272"/>
      <c r="O706" s="273"/>
      <c r="P706" s="274"/>
      <c r="Q706" s="273"/>
      <c r="R706" s="273"/>
      <c r="S706" s="121"/>
      <c r="T706" s="121"/>
      <c r="U706" s="121"/>
      <c r="V706" s="121"/>
      <c r="W706" s="121"/>
      <c r="X706" s="121"/>
      <c r="Y706" s="121"/>
      <c r="Z706" s="121"/>
    </row>
    <row r="707" spans="4:26" s="16" customFormat="1">
      <c r="D707" s="17"/>
      <c r="E707" s="17"/>
      <c r="F707" s="18"/>
      <c r="G707" s="18"/>
      <c r="H707" s="18"/>
      <c r="I707" s="17"/>
      <c r="J707" s="17"/>
      <c r="M707" s="272"/>
      <c r="N707" s="272"/>
      <c r="O707" s="273"/>
      <c r="P707" s="274"/>
      <c r="Q707" s="273"/>
      <c r="R707" s="273"/>
      <c r="S707" s="121"/>
      <c r="T707" s="121"/>
      <c r="U707" s="121"/>
      <c r="V707" s="121"/>
      <c r="W707" s="121"/>
      <c r="X707" s="121"/>
      <c r="Y707" s="121"/>
      <c r="Z707" s="121"/>
    </row>
    <row r="708" spans="4:26" s="16" customFormat="1">
      <c r="D708" s="17"/>
      <c r="E708" s="17"/>
      <c r="F708" s="18"/>
      <c r="G708" s="18"/>
      <c r="H708" s="18"/>
      <c r="I708" s="17"/>
      <c r="J708" s="17"/>
      <c r="M708" s="272"/>
      <c r="N708" s="272"/>
      <c r="O708" s="273"/>
      <c r="P708" s="274"/>
      <c r="Q708" s="273"/>
      <c r="R708" s="273"/>
      <c r="S708" s="121"/>
      <c r="T708" s="121"/>
      <c r="U708" s="121"/>
      <c r="V708" s="121"/>
      <c r="W708" s="121"/>
      <c r="X708" s="121"/>
      <c r="Y708" s="121"/>
      <c r="Z708" s="121"/>
    </row>
    <row r="709" spans="4:26" s="16" customFormat="1">
      <c r="D709" s="17"/>
      <c r="E709" s="17"/>
      <c r="F709" s="18"/>
      <c r="G709" s="18"/>
      <c r="H709" s="18"/>
      <c r="I709" s="17"/>
      <c r="J709" s="17"/>
      <c r="M709" s="272"/>
      <c r="N709" s="272"/>
      <c r="O709" s="273"/>
      <c r="P709" s="274"/>
      <c r="Q709" s="273"/>
      <c r="R709" s="273"/>
      <c r="S709" s="121"/>
      <c r="T709" s="121"/>
      <c r="U709" s="121"/>
      <c r="V709" s="121"/>
      <c r="W709" s="121"/>
      <c r="X709" s="121"/>
      <c r="Y709" s="121"/>
      <c r="Z709" s="121"/>
    </row>
    <row r="710" spans="4:26" s="16" customFormat="1">
      <c r="D710" s="17"/>
      <c r="E710" s="17"/>
      <c r="F710" s="18"/>
      <c r="G710" s="18"/>
      <c r="H710" s="18"/>
      <c r="I710" s="17"/>
      <c r="J710" s="17"/>
      <c r="M710" s="272"/>
      <c r="N710" s="272"/>
      <c r="O710" s="273"/>
      <c r="P710" s="274"/>
      <c r="Q710" s="273"/>
      <c r="R710" s="273"/>
      <c r="S710" s="121"/>
      <c r="T710" s="121"/>
      <c r="U710" s="121"/>
      <c r="V710" s="121"/>
      <c r="W710" s="121"/>
      <c r="X710" s="121"/>
      <c r="Y710" s="121"/>
      <c r="Z710" s="121"/>
    </row>
    <row r="711" spans="4:26" s="16" customFormat="1">
      <c r="D711" s="17"/>
      <c r="E711" s="17"/>
      <c r="F711" s="18"/>
      <c r="G711" s="18"/>
      <c r="H711" s="18"/>
      <c r="I711" s="17"/>
      <c r="J711" s="17"/>
      <c r="M711" s="272"/>
      <c r="N711" s="272"/>
      <c r="O711" s="273"/>
      <c r="P711" s="274"/>
      <c r="Q711" s="273"/>
      <c r="R711" s="273"/>
      <c r="S711" s="121"/>
      <c r="T711" s="121"/>
      <c r="U711" s="121"/>
      <c r="V711" s="121"/>
      <c r="W711" s="121"/>
      <c r="X711" s="121"/>
      <c r="Y711" s="121"/>
      <c r="Z711" s="121"/>
    </row>
    <row r="712" spans="4:26" s="16" customFormat="1">
      <c r="D712" s="17"/>
      <c r="E712" s="17"/>
      <c r="F712" s="18"/>
      <c r="G712" s="18"/>
      <c r="H712" s="18"/>
      <c r="I712" s="17"/>
      <c r="J712" s="17"/>
      <c r="M712" s="272"/>
      <c r="N712" s="272"/>
      <c r="O712" s="273"/>
      <c r="P712" s="274"/>
      <c r="Q712" s="273"/>
      <c r="R712" s="273"/>
      <c r="S712" s="121"/>
      <c r="T712" s="121"/>
      <c r="U712" s="121"/>
      <c r="V712" s="121"/>
      <c r="W712" s="121"/>
      <c r="X712" s="121"/>
      <c r="Y712" s="121"/>
      <c r="Z712" s="121"/>
    </row>
    <row r="713" spans="4:26" s="16" customFormat="1">
      <c r="D713" s="17"/>
      <c r="E713" s="17"/>
      <c r="F713" s="18"/>
      <c r="G713" s="18"/>
      <c r="H713" s="18"/>
      <c r="I713" s="17"/>
      <c r="J713" s="17"/>
      <c r="M713" s="272"/>
      <c r="N713" s="272"/>
      <c r="O713" s="273"/>
      <c r="P713" s="274"/>
      <c r="Q713" s="273"/>
      <c r="R713" s="273"/>
      <c r="S713" s="121"/>
      <c r="T713" s="121"/>
      <c r="U713" s="121"/>
      <c r="V713" s="121"/>
      <c r="W713" s="121"/>
      <c r="X713" s="121"/>
      <c r="Y713" s="121"/>
      <c r="Z713" s="121"/>
    </row>
    <row r="714" spans="4:26" s="16" customFormat="1">
      <c r="D714" s="17"/>
      <c r="E714" s="17"/>
      <c r="F714" s="18"/>
      <c r="G714" s="18"/>
      <c r="H714" s="18"/>
      <c r="I714" s="17"/>
      <c r="J714" s="17"/>
      <c r="M714" s="272"/>
      <c r="N714" s="272"/>
      <c r="O714" s="273"/>
      <c r="P714" s="274"/>
      <c r="Q714" s="273"/>
      <c r="R714" s="273"/>
      <c r="S714" s="121"/>
      <c r="T714" s="121"/>
      <c r="U714" s="121"/>
      <c r="V714" s="121"/>
      <c r="W714" s="121"/>
      <c r="X714" s="121"/>
      <c r="Y714" s="121"/>
      <c r="Z714" s="121"/>
    </row>
    <row r="715" spans="4:26" s="16" customFormat="1">
      <c r="D715" s="17"/>
      <c r="E715" s="17"/>
      <c r="F715" s="18"/>
      <c r="G715" s="18"/>
      <c r="H715" s="18"/>
      <c r="I715" s="17"/>
      <c r="J715" s="17"/>
      <c r="M715" s="272"/>
      <c r="N715" s="272"/>
      <c r="O715" s="273"/>
      <c r="P715" s="274"/>
      <c r="Q715" s="273"/>
      <c r="R715" s="273"/>
      <c r="S715" s="121"/>
      <c r="T715" s="121"/>
      <c r="U715" s="121"/>
      <c r="V715" s="121"/>
      <c r="W715" s="121"/>
      <c r="X715" s="121"/>
      <c r="Y715" s="121"/>
      <c r="Z715" s="121"/>
    </row>
    <row r="716" spans="4:26" s="16" customFormat="1">
      <c r="D716" s="17"/>
      <c r="E716" s="17"/>
      <c r="F716" s="18"/>
      <c r="G716" s="18"/>
      <c r="H716" s="18"/>
      <c r="I716" s="17"/>
      <c r="J716" s="17"/>
      <c r="M716" s="272"/>
      <c r="N716" s="272"/>
      <c r="O716" s="273"/>
      <c r="P716" s="274"/>
      <c r="Q716" s="273"/>
      <c r="R716" s="273"/>
      <c r="S716" s="121"/>
      <c r="T716" s="121"/>
      <c r="U716" s="121"/>
      <c r="V716" s="121"/>
      <c r="W716" s="121"/>
      <c r="X716" s="121"/>
      <c r="Y716" s="121"/>
      <c r="Z716" s="121"/>
    </row>
    <row r="717" spans="4:26" s="16" customFormat="1">
      <c r="D717" s="17"/>
      <c r="E717" s="17"/>
      <c r="F717" s="18"/>
      <c r="G717" s="18"/>
      <c r="H717" s="18"/>
      <c r="I717" s="17"/>
      <c r="J717" s="17"/>
      <c r="M717" s="272"/>
      <c r="N717" s="272"/>
      <c r="O717" s="273"/>
      <c r="P717" s="274"/>
      <c r="Q717" s="273"/>
      <c r="R717" s="273"/>
      <c r="S717" s="121"/>
      <c r="T717" s="121"/>
      <c r="U717" s="121"/>
      <c r="V717" s="121"/>
      <c r="W717" s="121"/>
      <c r="X717" s="121"/>
      <c r="Y717" s="121"/>
      <c r="Z717" s="121"/>
    </row>
    <row r="718" spans="4:26" s="16" customFormat="1">
      <c r="D718" s="17"/>
      <c r="E718" s="17"/>
      <c r="F718" s="18"/>
      <c r="G718" s="18"/>
      <c r="H718" s="18"/>
      <c r="I718" s="17"/>
      <c r="J718" s="17"/>
      <c r="M718" s="272"/>
      <c r="N718" s="272"/>
      <c r="O718" s="273"/>
      <c r="P718" s="274"/>
      <c r="Q718" s="273"/>
      <c r="R718" s="273"/>
      <c r="S718" s="121"/>
      <c r="T718" s="121"/>
      <c r="U718" s="121"/>
      <c r="V718" s="121"/>
      <c r="W718" s="121"/>
      <c r="X718" s="121"/>
      <c r="Y718" s="121"/>
      <c r="Z718" s="121"/>
    </row>
    <row r="719" spans="4:26" s="16" customFormat="1">
      <c r="D719" s="17"/>
      <c r="E719" s="17"/>
      <c r="F719" s="18"/>
      <c r="G719" s="18"/>
      <c r="H719" s="18"/>
      <c r="I719" s="17"/>
      <c r="J719" s="17"/>
      <c r="M719" s="272"/>
      <c r="N719" s="272"/>
      <c r="O719" s="273"/>
      <c r="P719" s="274"/>
      <c r="Q719" s="273"/>
      <c r="R719" s="273"/>
      <c r="S719" s="121"/>
      <c r="T719" s="121"/>
      <c r="U719" s="121"/>
      <c r="V719" s="121"/>
      <c r="W719" s="121"/>
      <c r="X719" s="121"/>
      <c r="Y719" s="121"/>
      <c r="Z719" s="121"/>
    </row>
    <row r="720" spans="4:26" s="16" customFormat="1">
      <c r="D720" s="17"/>
      <c r="E720" s="17"/>
      <c r="F720" s="18"/>
      <c r="G720" s="18"/>
      <c r="H720" s="18"/>
      <c r="I720" s="17"/>
      <c r="J720" s="17"/>
      <c r="M720" s="272"/>
      <c r="N720" s="272"/>
      <c r="O720" s="273"/>
      <c r="P720" s="274"/>
      <c r="Q720" s="273"/>
      <c r="R720" s="273"/>
      <c r="S720" s="121"/>
      <c r="T720" s="121"/>
      <c r="U720" s="121"/>
      <c r="V720" s="121"/>
      <c r="W720" s="121"/>
      <c r="X720" s="121"/>
      <c r="Y720" s="121"/>
      <c r="Z720" s="121"/>
    </row>
    <row r="721" spans="4:26" s="16" customFormat="1">
      <c r="D721" s="17"/>
      <c r="E721" s="17"/>
      <c r="F721" s="18"/>
      <c r="G721" s="18"/>
      <c r="H721" s="18"/>
      <c r="I721" s="17"/>
      <c r="J721" s="17"/>
      <c r="M721" s="272"/>
      <c r="N721" s="272"/>
      <c r="O721" s="273"/>
      <c r="P721" s="274"/>
      <c r="Q721" s="273"/>
      <c r="R721" s="273"/>
      <c r="S721" s="121"/>
      <c r="T721" s="121"/>
      <c r="U721" s="121"/>
      <c r="V721" s="121"/>
      <c r="W721" s="121"/>
      <c r="X721" s="121"/>
      <c r="Y721" s="121"/>
      <c r="Z721" s="121"/>
    </row>
    <row r="722" spans="4:26" s="16" customFormat="1">
      <c r="D722" s="17"/>
      <c r="E722" s="17"/>
      <c r="F722" s="18"/>
      <c r="G722" s="18"/>
      <c r="H722" s="18"/>
      <c r="I722" s="17"/>
      <c r="J722" s="17"/>
      <c r="M722" s="272"/>
      <c r="N722" s="272"/>
      <c r="O722" s="273"/>
      <c r="P722" s="274"/>
      <c r="Q722" s="273"/>
      <c r="R722" s="273"/>
      <c r="S722" s="121"/>
      <c r="T722" s="121"/>
      <c r="U722" s="121"/>
      <c r="V722" s="121"/>
      <c r="W722" s="121"/>
      <c r="X722" s="121"/>
      <c r="Y722" s="121"/>
      <c r="Z722" s="121"/>
    </row>
    <row r="723" spans="4:26" s="16" customFormat="1">
      <c r="D723" s="17"/>
      <c r="E723" s="17"/>
      <c r="F723" s="18"/>
      <c r="G723" s="18"/>
      <c r="H723" s="18"/>
      <c r="I723" s="17"/>
      <c r="J723" s="17"/>
      <c r="M723" s="272"/>
      <c r="N723" s="272"/>
      <c r="O723" s="273"/>
      <c r="P723" s="274"/>
      <c r="Q723" s="273"/>
      <c r="R723" s="273"/>
      <c r="S723" s="121"/>
      <c r="T723" s="121"/>
      <c r="U723" s="121"/>
      <c r="V723" s="121"/>
      <c r="W723" s="121"/>
      <c r="X723" s="121"/>
      <c r="Y723" s="121"/>
      <c r="Z723" s="121"/>
    </row>
    <row r="724" spans="4:26" s="16" customFormat="1">
      <c r="D724" s="17"/>
      <c r="E724" s="17"/>
      <c r="F724" s="18"/>
      <c r="G724" s="18"/>
      <c r="H724" s="18"/>
      <c r="I724" s="17"/>
      <c r="J724" s="17"/>
      <c r="M724" s="272"/>
      <c r="N724" s="272"/>
      <c r="O724" s="273"/>
      <c r="P724" s="274"/>
      <c r="Q724" s="273"/>
      <c r="R724" s="273"/>
      <c r="S724" s="121"/>
      <c r="T724" s="121"/>
      <c r="U724" s="121"/>
      <c r="V724" s="121"/>
      <c r="W724" s="121"/>
      <c r="X724" s="121"/>
      <c r="Y724" s="121"/>
      <c r="Z724" s="121"/>
    </row>
    <row r="725" spans="4:26" s="16" customFormat="1">
      <c r="D725" s="17"/>
      <c r="E725" s="17"/>
      <c r="F725" s="18"/>
      <c r="G725" s="18"/>
      <c r="H725" s="18"/>
      <c r="I725" s="17"/>
      <c r="J725" s="17"/>
      <c r="M725" s="272"/>
      <c r="N725" s="272"/>
      <c r="O725" s="273"/>
      <c r="P725" s="274"/>
      <c r="Q725" s="273"/>
      <c r="R725" s="273"/>
      <c r="S725" s="121"/>
      <c r="T725" s="121"/>
      <c r="U725" s="121"/>
      <c r="V725" s="121"/>
      <c r="W725" s="121"/>
      <c r="X725" s="121"/>
      <c r="Y725" s="121"/>
      <c r="Z725" s="121"/>
    </row>
    <row r="726" spans="4:26" s="16" customFormat="1">
      <c r="D726" s="17"/>
      <c r="E726" s="17"/>
      <c r="F726" s="18"/>
      <c r="G726" s="18"/>
      <c r="H726" s="18"/>
      <c r="I726" s="17"/>
      <c r="J726" s="17"/>
      <c r="M726" s="272"/>
      <c r="N726" s="272"/>
      <c r="O726" s="273"/>
      <c r="P726" s="274"/>
      <c r="Q726" s="273"/>
      <c r="R726" s="273"/>
      <c r="S726" s="121"/>
      <c r="T726" s="121"/>
      <c r="U726" s="121"/>
      <c r="V726" s="121"/>
      <c r="W726" s="121"/>
      <c r="X726" s="121"/>
      <c r="Y726" s="121"/>
      <c r="Z726" s="121"/>
    </row>
    <row r="727" spans="4:26" s="16" customFormat="1">
      <c r="D727" s="17"/>
      <c r="E727" s="17"/>
      <c r="F727" s="18"/>
      <c r="G727" s="18"/>
      <c r="H727" s="18"/>
      <c r="I727" s="17"/>
      <c r="J727" s="17"/>
      <c r="M727" s="272"/>
      <c r="N727" s="272"/>
      <c r="O727" s="273"/>
      <c r="P727" s="274"/>
      <c r="Q727" s="273"/>
      <c r="R727" s="273"/>
      <c r="S727" s="121"/>
      <c r="T727" s="121"/>
      <c r="U727" s="121"/>
      <c r="V727" s="121"/>
      <c r="W727" s="121"/>
      <c r="X727" s="121"/>
      <c r="Y727" s="121"/>
      <c r="Z727" s="121"/>
    </row>
    <row r="728" spans="4:26" s="16" customFormat="1">
      <c r="D728" s="17"/>
      <c r="E728" s="17"/>
      <c r="F728" s="18"/>
      <c r="G728" s="18"/>
      <c r="H728" s="18"/>
      <c r="I728" s="17"/>
      <c r="J728" s="17"/>
      <c r="M728" s="272"/>
      <c r="N728" s="272"/>
      <c r="O728" s="273"/>
      <c r="P728" s="274"/>
      <c r="Q728" s="273"/>
      <c r="R728" s="273"/>
      <c r="S728" s="121"/>
      <c r="T728" s="121"/>
      <c r="U728" s="121"/>
      <c r="V728" s="121"/>
      <c r="W728" s="121"/>
      <c r="X728" s="121"/>
      <c r="Y728" s="121"/>
      <c r="Z728" s="121"/>
    </row>
    <row r="729" spans="4:26" s="16" customFormat="1">
      <c r="D729" s="17"/>
      <c r="E729" s="17"/>
      <c r="F729" s="18"/>
      <c r="G729" s="18"/>
      <c r="H729" s="18"/>
      <c r="I729" s="17"/>
      <c r="J729" s="17"/>
      <c r="M729" s="272"/>
      <c r="N729" s="272"/>
      <c r="O729" s="273"/>
      <c r="P729" s="274"/>
      <c r="Q729" s="273"/>
      <c r="R729" s="273"/>
      <c r="S729" s="121"/>
      <c r="T729" s="121"/>
      <c r="U729" s="121"/>
      <c r="V729" s="121"/>
      <c r="W729" s="121"/>
      <c r="X729" s="121"/>
      <c r="Y729" s="121"/>
      <c r="Z729" s="121"/>
    </row>
    <row r="730" spans="4:26" s="16" customFormat="1">
      <c r="D730" s="17"/>
      <c r="E730" s="17"/>
      <c r="F730" s="18"/>
      <c r="G730" s="18"/>
      <c r="H730" s="18"/>
      <c r="I730" s="17"/>
      <c r="J730" s="17"/>
      <c r="M730" s="272"/>
      <c r="N730" s="272"/>
      <c r="O730" s="273"/>
      <c r="P730" s="274"/>
      <c r="Q730" s="273"/>
      <c r="R730" s="273"/>
      <c r="S730" s="121"/>
      <c r="T730" s="121"/>
      <c r="U730" s="121"/>
      <c r="V730" s="121"/>
      <c r="W730" s="121"/>
      <c r="X730" s="121"/>
      <c r="Y730" s="121"/>
      <c r="Z730" s="121"/>
    </row>
    <row r="731" spans="4:26" s="16" customFormat="1">
      <c r="D731" s="17"/>
      <c r="E731" s="17"/>
      <c r="F731" s="18"/>
      <c r="G731" s="18"/>
      <c r="H731" s="18"/>
      <c r="I731" s="17"/>
      <c r="J731" s="17"/>
      <c r="M731" s="272"/>
      <c r="N731" s="272"/>
      <c r="O731" s="273"/>
      <c r="P731" s="274"/>
      <c r="Q731" s="273"/>
      <c r="R731" s="273"/>
      <c r="S731" s="121"/>
      <c r="T731" s="121"/>
      <c r="U731" s="121"/>
      <c r="V731" s="121"/>
      <c r="W731" s="121"/>
      <c r="X731" s="121"/>
      <c r="Y731" s="121"/>
      <c r="Z731" s="121"/>
    </row>
    <row r="732" spans="4:26" s="16" customFormat="1">
      <c r="D732" s="17"/>
      <c r="E732" s="17"/>
      <c r="F732" s="18"/>
      <c r="G732" s="18"/>
      <c r="H732" s="18"/>
      <c r="I732" s="17"/>
      <c r="J732" s="17"/>
      <c r="M732" s="272"/>
      <c r="N732" s="272"/>
      <c r="O732" s="273"/>
      <c r="P732" s="274"/>
      <c r="Q732" s="273"/>
      <c r="R732" s="273"/>
      <c r="S732" s="121"/>
      <c r="T732" s="121"/>
      <c r="U732" s="121"/>
      <c r="V732" s="121"/>
      <c r="W732" s="121"/>
      <c r="X732" s="121"/>
      <c r="Y732" s="121"/>
      <c r="Z732" s="121"/>
    </row>
    <row r="733" spans="4:26" s="16" customFormat="1">
      <c r="D733" s="17"/>
      <c r="E733" s="17"/>
      <c r="F733" s="18"/>
      <c r="G733" s="18"/>
      <c r="H733" s="18"/>
      <c r="I733" s="17"/>
      <c r="J733" s="17"/>
      <c r="M733" s="272"/>
      <c r="N733" s="272"/>
      <c r="O733" s="273"/>
      <c r="P733" s="274"/>
      <c r="Q733" s="273"/>
      <c r="R733" s="273"/>
      <c r="S733" s="121"/>
      <c r="T733" s="121"/>
      <c r="U733" s="121"/>
      <c r="V733" s="121"/>
      <c r="W733" s="121"/>
      <c r="X733" s="121"/>
      <c r="Y733" s="121"/>
      <c r="Z733" s="121"/>
    </row>
    <row r="734" spans="4:26" s="16" customFormat="1">
      <c r="D734" s="17"/>
      <c r="E734" s="17"/>
      <c r="F734" s="18"/>
      <c r="G734" s="18"/>
      <c r="H734" s="18"/>
      <c r="I734" s="17"/>
      <c r="J734" s="17"/>
      <c r="M734" s="272"/>
      <c r="N734" s="272"/>
      <c r="O734" s="273"/>
      <c r="P734" s="274"/>
      <c r="Q734" s="273"/>
      <c r="R734" s="273"/>
      <c r="S734" s="121"/>
      <c r="T734" s="121"/>
      <c r="U734" s="121"/>
      <c r="V734" s="121"/>
      <c r="W734" s="121"/>
      <c r="X734" s="121"/>
      <c r="Y734" s="121"/>
      <c r="Z734" s="121"/>
    </row>
    <row r="735" spans="4:26" s="16" customFormat="1">
      <c r="D735" s="17"/>
      <c r="E735" s="17"/>
      <c r="F735" s="18"/>
      <c r="G735" s="18"/>
      <c r="H735" s="18"/>
      <c r="I735" s="17"/>
      <c r="J735" s="17"/>
      <c r="M735" s="272"/>
      <c r="N735" s="272"/>
      <c r="O735" s="273"/>
      <c r="P735" s="274"/>
      <c r="Q735" s="273"/>
      <c r="R735" s="273"/>
      <c r="S735" s="121"/>
      <c r="T735" s="121"/>
      <c r="U735" s="121"/>
      <c r="V735" s="121"/>
      <c r="W735" s="121"/>
      <c r="X735" s="121"/>
      <c r="Y735" s="121"/>
      <c r="Z735" s="121"/>
    </row>
    <row r="736" spans="4:26" s="16" customFormat="1">
      <c r="D736" s="17"/>
      <c r="E736" s="17"/>
      <c r="F736" s="18"/>
      <c r="G736" s="18"/>
      <c r="H736" s="18"/>
      <c r="I736" s="17"/>
      <c r="J736" s="17"/>
      <c r="M736" s="272"/>
      <c r="N736" s="272"/>
      <c r="O736" s="273"/>
      <c r="P736" s="274"/>
      <c r="Q736" s="273"/>
      <c r="R736" s="273"/>
      <c r="S736" s="121"/>
      <c r="T736" s="121"/>
      <c r="U736" s="121"/>
      <c r="V736" s="121"/>
      <c r="W736" s="121"/>
      <c r="X736" s="121"/>
      <c r="Y736" s="121"/>
      <c r="Z736" s="121"/>
    </row>
    <row r="737" spans="4:26" s="16" customFormat="1">
      <c r="D737" s="17"/>
      <c r="E737" s="17"/>
      <c r="F737" s="18"/>
      <c r="G737" s="18"/>
      <c r="H737" s="18"/>
      <c r="I737" s="17"/>
      <c r="J737" s="17"/>
      <c r="M737" s="272"/>
      <c r="N737" s="272"/>
      <c r="O737" s="273"/>
      <c r="P737" s="274"/>
      <c r="Q737" s="273"/>
      <c r="R737" s="273"/>
      <c r="S737" s="121"/>
      <c r="T737" s="121"/>
      <c r="U737" s="121"/>
      <c r="V737" s="121"/>
      <c r="W737" s="121"/>
      <c r="X737" s="121"/>
      <c r="Y737" s="121"/>
      <c r="Z737" s="121"/>
    </row>
    <row r="738" spans="4:26" s="16" customFormat="1">
      <c r="D738" s="17"/>
      <c r="E738" s="17"/>
      <c r="F738" s="18"/>
      <c r="G738" s="18"/>
      <c r="H738" s="18"/>
      <c r="I738" s="17"/>
      <c r="J738" s="17"/>
      <c r="M738" s="272"/>
      <c r="N738" s="272"/>
      <c r="O738" s="273"/>
      <c r="P738" s="274"/>
      <c r="Q738" s="273"/>
      <c r="R738" s="273"/>
      <c r="S738" s="121"/>
      <c r="T738" s="121"/>
      <c r="U738" s="121"/>
      <c r="V738" s="121"/>
      <c r="W738" s="121"/>
      <c r="X738" s="121"/>
      <c r="Y738" s="121"/>
      <c r="Z738" s="121"/>
    </row>
    <row r="739" spans="4:26" s="16" customFormat="1">
      <c r="D739" s="17"/>
      <c r="E739" s="17"/>
      <c r="F739" s="18"/>
      <c r="G739" s="18"/>
      <c r="H739" s="18"/>
      <c r="I739" s="17"/>
      <c r="J739" s="17"/>
      <c r="M739" s="272"/>
      <c r="N739" s="272"/>
      <c r="O739" s="273"/>
      <c r="P739" s="274"/>
      <c r="Q739" s="273"/>
      <c r="R739" s="273"/>
      <c r="S739" s="121"/>
      <c r="T739" s="121"/>
      <c r="U739" s="121"/>
      <c r="V739" s="121"/>
      <c r="W739" s="121"/>
      <c r="X739" s="121"/>
      <c r="Y739" s="121"/>
      <c r="Z739" s="121"/>
    </row>
    <row r="740" spans="4:26" s="16" customFormat="1">
      <c r="D740" s="17"/>
      <c r="E740" s="17"/>
      <c r="F740" s="18"/>
      <c r="G740" s="18"/>
      <c r="H740" s="18"/>
      <c r="I740" s="17"/>
      <c r="J740" s="17"/>
      <c r="M740" s="272"/>
      <c r="N740" s="272"/>
      <c r="O740" s="273"/>
      <c r="P740" s="274"/>
      <c r="Q740" s="273"/>
      <c r="R740" s="273"/>
      <c r="S740" s="121"/>
      <c r="T740" s="121"/>
      <c r="U740" s="121"/>
      <c r="V740" s="121"/>
      <c r="W740" s="121"/>
      <c r="X740" s="121"/>
      <c r="Y740" s="121"/>
      <c r="Z740" s="121"/>
    </row>
    <row r="741" spans="4:26" s="16" customFormat="1">
      <c r="D741" s="17"/>
      <c r="E741" s="17"/>
      <c r="F741" s="18"/>
      <c r="G741" s="18"/>
      <c r="H741" s="18"/>
      <c r="I741" s="17"/>
      <c r="J741" s="17"/>
      <c r="M741" s="272"/>
      <c r="N741" s="272"/>
      <c r="O741" s="273"/>
      <c r="P741" s="274"/>
      <c r="Q741" s="273"/>
      <c r="R741" s="273"/>
      <c r="S741" s="121"/>
      <c r="T741" s="121"/>
      <c r="U741" s="121"/>
      <c r="V741" s="121"/>
      <c r="W741" s="121"/>
      <c r="X741" s="121"/>
      <c r="Y741" s="121"/>
      <c r="Z741" s="121"/>
    </row>
    <row r="742" spans="4:26" s="16" customFormat="1">
      <c r="D742" s="17"/>
      <c r="E742" s="17"/>
      <c r="F742" s="18"/>
      <c r="G742" s="18"/>
      <c r="H742" s="18"/>
      <c r="I742" s="17"/>
      <c r="J742" s="17"/>
      <c r="M742" s="272"/>
      <c r="N742" s="272"/>
      <c r="O742" s="273"/>
      <c r="P742" s="274"/>
      <c r="Q742" s="273"/>
      <c r="R742" s="273"/>
      <c r="S742" s="121"/>
      <c r="T742" s="121"/>
      <c r="U742" s="121"/>
      <c r="V742" s="121"/>
      <c r="W742" s="121"/>
      <c r="X742" s="121"/>
      <c r="Y742" s="121"/>
      <c r="Z742" s="121"/>
    </row>
    <row r="743" spans="4:26" s="16" customFormat="1">
      <c r="D743" s="17"/>
      <c r="E743" s="17"/>
      <c r="F743" s="18"/>
      <c r="G743" s="18"/>
      <c r="H743" s="18"/>
      <c r="I743" s="17"/>
      <c r="J743" s="17"/>
      <c r="M743" s="272"/>
      <c r="N743" s="272"/>
      <c r="O743" s="273"/>
      <c r="P743" s="274"/>
      <c r="Q743" s="273"/>
      <c r="R743" s="273"/>
      <c r="S743" s="121"/>
      <c r="T743" s="121"/>
      <c r="U743" s="121"/>
      <c r="V743" s="121"/>
      <c r="W743" s="121"/>
      <c r="X743" s="121"/>
      <c r="Y743" s="121"/>
      <c r="Z743" s="121"/>
    </row>
    <row r="744" spans="4:26" s="16" customFormat="1">
      <c r="D744" s="17"/>
      <c r="E744" s="17"/>
      <c r="F744" s="18"/>
      <c r="G744" s="18"/>
      <c r="H744" s="18"/>
      <c r="I744" s="17"/>
      <c r="J744" s="17"/>
      <c r="M744" s="272"/>
      <c r="N744" s="272"/>
      <c r="O744" s="273"/>
      <c r="P744" s="274"/>
      <c r="Q744" s="273"/>
      <c r="R744" s="273"/>
      <c r="S744" s="121"/>
      <c r="T744" s="121"/>
      <c r="U744" s="121"/>
      <c r="V744" s="121"/>
      <c r="W744" s="121"/>
      <c r="X744" s="121"/>
      <c r="Y744" s="121"/>
      <c r="Z744" s="121"/>
    </row>
    <row r="745" spans="4:26" s="16" customFormat="1">
      <c r="D745" s="17"/>
      <c r="E745" s="17"/>
      <c r="F745" s="18"/>
      <c r="G745" s="18"/>
      <c r="H745" s="18"/>
      <c r="I745" s="17"/>
      <c r="J745" s="17"/>
      <c r="M745" s="272"/>
      <c r="N745" s="272"/>
      <c r="O745" s="273"/>
      <c r="P745" s="274"/>
      <c r="Q745" s="273"/>
      <c r="R745" s="273"/>
      <c r="S745" s="121"/>
      <c r="T745" s="121"/>
      <c r="U745" s="121"/>
      <c r="V745" s="121"/>
      <c r="W745" s="121"/>
      <c r="X745" s="121"/>
      <c r="Y745" s="121"/>
      <c r="Z745" s="121"/>
    </row>
    <row r="746" spans="4:26" s="16" customFormat="1">
      <c r="D746" s="17"/>
      <c r="E746" s="17"/>
      <c r="F746" s="18"/>
      <c r="G746" s="18"/>
      <c r="H746" s="18"/>
      <c r="I746" s="17"/>
      <c r="J746" s="17"/>
      <c r="M746" s="272"/>
      <c r="N746" s="272"/>
      <c r="O746" s="273"/>
      <c r="P746" s="274"/>
      <c r="Q746" s="273"/>
      <c r="R746" s="273"/>
      <c r="S746" s="121"/>
      <c r="T746" s="121"/>
      <c r="U746" s="121"/>
      <c r="V746" s="121"/>
      <c r="W746" s="121"/>
      <c r="X746" s="121"/>
      <c r="Y746" s="121"/>
      <c r="Z746" s="121"/>
    </row>
    <row r="747" spans="4:26" s="16" customFormat="1">
      <c r="D747" s="17"/>
      <c r="E747" s="17"/>
      <c r="F747" s="18"/>
      <c r="G747" s="18"/>
      <c r="H747" s="18"/>
      <c r="I747" s="17"/>
      <c r="J747" s="17"/>
      <c r="M747" s="272"/>
      <c r="N747" s="272"/>
      <c r="O747" s="273"/>
      <c r="P747" s="274"/>
      <c r="Q747" s="273"/>
      <c r="R747" s="273"/>
      <c r="S747" s="121"/>
      <c r="T747" s="121"/>
      <c r="U747" s="121"/>
      <c r="V747" s="121"/>
      <c r="W747" s="121"/>
      <c r="X747" s="121"/>
      <c r="Y747" s="121"/>
      <c r="Z747" s="121"/>
    </row>
    <row r="748" spans="4:26" s="16" customFormat="1">
      <c r="D748" s="17"/>
      <c r="E748" s="17"/>
      <c r="F748" s="18"/>
      <c r="G748" s="18"/>
      <c r="H748" s="18"/>
      <c r="I748" s="17"/>
      <c r="J748" s="17"/>
      <c r="M748" s="272"/>
      <c r="N748" s="272"/>
      <c r="O748" s="273"/>
      <c r="P748" s="274"/>
      <c r="Q748" s="273"/>
      <c r="R748" s="273"/>
      <c r="S748" s="121"/>
      <c r="T748" s="121"/>
      <c r="U748" s="121"/>
      <c r="V748" s="121"/>
      <c r="W748" s="121"/>
      <c r="X748" s="121"/>
      <c r="Y748" s="121"/>
      <c r="Z748" s="121"/>
    </row>
    <row r="749" spans="4:26" s="16" customFormat="1">
      <c r="D749" s="17"/>
      <c r="E749" s="17"/>
      <c r="F749" s="18"/>
      <c r="G749" s="18"/>
      <c r="H749" s="18"/>
      <c r="I749" s="17"/>
      <c r="J749" s="17"/>
      <c r="M749" s="272"/>
      <c r="N749" s="272"/>
      <c r="O749" s="273"/>
      <c r="P749" s="274"/>
      <c r="Q749" s="273"/>
      <c r="R749" s="273"/>
      <c r="S749" s="121"/>
      <c r="T749" s="121"/>
      <c r="U749" s="121"/>
      <c r="V749" s="121"/>
      <c r="W749" s="121"/>
      <c r="X749" s="121"/>
      <c r="Y749" s="121"/>
      <c r="Z749" s="121"/>
    </row>
    <row r="750" spans="4:26" s="16" customFormat="1">
      <c r="D750" s="17"/>
      <c r="E750" s="17"/>
      <c r="F750" s="18"/>
      <c r="G750" s="18"/>
      <c r="H750" s="18"/>
      <c r="I750" s="17"/>
      <c r="J750" s="17"/>
      <c r="M750" s="272"/>
      <c r="N750" s="272"/>
      <c r="O750" s="273"/>
      <c r="P750" s="274"/>
      <c r="Q750" s="273"/>
      <c r="R750" s="273"/>
      <c r="S750" s="121"/>
      <c r="T750" s="121"/>
      <c r="U750" s="121"/>
      <c r="V750" s="121"/>
      <c r="W750" s="121"/>
      <c r="X750" s="121"/>
      <c r="Y750" s="121"/>
      <c r="Z750" s="121"/>
    </row>
    <row r="751" spans="4:26" s="16" customFormat="1">
      <c r="D751" s="17"/>
      <c r="E751" s="17"/>
      <c r="F751" s="18"/>
      <c r="G751" s="18"/>
      <c r="H751" s="18"/>
      <c r="I751" s="17"/>
      <c r="J751" s="17"/>
      <c r="M751" s="272"/>
      <c r="N751" s="272"/>
      <c r="O751" s="273"/>
      <c r="P751" s="274"/>
      <c r="Q751" s="273"/>
      <c r="R751" s="273"/>
      <c r="S751" s="121"/>
      <c r="T751" s="121"/>
      <c r="U751" s="121"/>
      <c r="V751" s="121"/>
      <c r="W751" s="121"/>
      <c r="X751" s="121"/>
      <c r="Y751" s="121"/>
      <c r="Z751" s="121"/>
    </row>
    <row r="752" spans="4:26" s="16" customFormat="1">
      <c r="D752" s="17"/>
      <c r="E752" s="17"/>
      <c r="F752" s="18"/>
      <c r="G752" s="18"/>
      <c r="H752" s="18"/>
      <c r="I752" s="17"/>
      <c r="J752" s="17"/>
      <c r="M752" s="272"/>
      <c r="N752" s="272"/>
      <c r="O752" s="273"/>
      <c r="P752" s="274"/>
      <c r="Q752" s="273"/>
      <c r="R752" s="273"/>
      <c r="S752" s="121"/>
      <c r="T752" s="121"/>
      <c r="U752" s="121"/>
      <c r="V752" s="121"/>
      <c r="W752" s="121"/>
      <c r="X752" s="121"/>
      <c r="Y752" s="121"/>
      <c r="Z752" s="121"/>
    </row>
    <row r="753" spans="4:26" s="16" customFormat="1">
      <c r="D753" s="17"/>
      <c r="E753" s="17"/>
      <c r="F753" s="18"/>
      <c r="G753" s="18"/>
      <c r="H753" s="18"/>
      <c r="I753" s="17"/>
      <c r="J753" s="17"/>
      <c r="M753" s="272"/>
      <c r="N753" s="272"/>
      <c r="O753" s="273"/>
      <c r="P753" s="274"/>
      <c r="Q753" s="273"/>
      <c r="R753" s="273"/>
      <c r="S753" s="121"/>
      <c r="T753" s="121"/>
      <c r="U753" s="121"/>
      <c r="V753" s="121"/>
      <c r="W753" s="121"/>
      <c r="X753" s="121"/>
      <c r="Y753" s="121"/>
      <c r="Z753" s="121"/>
    </row>
    <row r="754" spans="4:26" s="16" customFormat="1">
      <c r="D754" s="17"/>
      <c r="E754" s="17"/>
      <c r="F754" s="18"/>
      <c r="G754" s="18"/>
      <c r="H754" s="18"/>
      <c r="I754" s="17"/>
      <c r="J754" s="17"/>
      <c r="M754" s="272"/>
      <c r="N754" s="272"/>
      <c r="O754" s="273"/>
      <c r="P754" s="274"/>
      <c r="Q754" s="273"/>
      <c r="R754" s="273"/>
      <c r="S754" s="121"/>
      <c r="T754" s="121"/>
      <c r="U754" s="121"/>
      <c r="V754" s="121"/>
      <c r="W754" s="121"/>
      <c r="X754" s="121"/>
      <c r="Y754" s="121"/>
      <c r="Z754" s="121"/>
    </row>
    <row r="755" spans="4:26" s="16" customFormat="1">
      <c r="D755" s="17"/>
      <c r="E755" s="17"/>
      <c r="F755" s="18"/>
      <c r="G755" s="18"/>
      <c r="H755" s="18"/>
      <c r="I755" s="17"/>
      <c r="J755" s="17"/>
      <c r="M755" s="272"/>
      <c r="N755" s="272"/>
      <c r="O755" s="273"/>
      <c r="P755" s="274"/>
      <c r="Q755" s="273"/>
      <c r="R755" s="273"/>
      <c r="S755" s="121"/>
      <c r="T755" s="121"/>
      <c r="U755" s="121"/>
      <c r="V755" s="121"/>
      <c r="W755" s="121"/>
      <c r="X755" s="121"/>
      <c r="Y755" s="121"/>
      <c r="Z755" s="121"/>
    </row>
    <row r="756" spans="4:26" s="16" customFormat="1">
      <c r="D756" s="17"/>
      <c r="E756" s="17"/>
      <c r="F756" s="18"/>
      <c r="G756" s="18"/>
      <c r="H756" s="18"/>
      <c r="I756" s="17"/>
      <c r="J756" s="17"/>
      <c r="M756" s="272"/>
      <c r="N756" s="272"/>
      <c r="O756" s="273"/>
      <c r="P756" s="274"/>
      <c r="Q756" s="273"/>
      <c r="R756" s="273"/>
      <c r="S756" s="121"/>
      <c r="T756" s="121"/>
      <c r="U756" s="121"/>
      <c r="V756" s="121"/>
      <c r="W756" s="121"/>
      <c r="X756" s="121"/>
      <c r="Y756" s="121"/>
      <c r="Z756" s="121"/>
    </row>
    <row r="757" spans="4:26" s="16" customFormat="1">
      <c r="D757" s="17"/>
      <c r="E757" s="17"/>
      <c r="F757" s="18"/>
      <c r="G757" s="18"/>
      <c r="H757" s="18"/>
      <c r="I757" s="17"/>
      <c r="J757" s="17"/>
      <c r="M757" s="272"/>
      <c r="N757" s="272"/>
      <c r="O757" s="273"/>
      <c r="P757" s="274"/>
      <c r="Q757" s="273"/>
      <c r="R757" s="273"/>
      <c r="S757" s="121"/>
      <c r="T757" s="121"/>
      <c r="U757" s="121"/>
      <c r="V757" s="121"/>
      <c r="W757" s="121"/>
      <c r="X757" s="121"/>
      <c r="Y757" s="121"/>
      <c r="Z757" s="121"/>
    </row>
    <row r="758" spans="4:26" s="16" customFormat="1">
      <c r="D758" s="17"/>
      <c r="E758" s="17"/>
      <c r="F758" s="18"/>
      <c r="G758" s="18"/>
      <c r="H758" s="18"/>
      <c r="I758" s="17"/>
      <c r="J758" s="17"/>
      <c r="M758" s="272"/>
      <c r="N758" s="272"/>
      <c r="O758" s="273"/>
      <c r="P758" s="274"/>
      <c r="Q758" s="273"/>
      <c r="R758" s="273"/>
      <c r="S758" s="121"/>
      <c r="T758" s="121"/>
      <c r="U758" s="121"/>
      <c r="V758" s="121"/>
      <c r="W758" s="121"/>
      <c r="X758" s="121"/>
      <c r="Y758" s="121"/>
      <c r="Z758" s="121"/>
    </row>
    <row r="759" spans="4:26" s="16" customFormat="1">
      <c r="D759" s="17"/>
      <c r="E759" s="17"/>
      <c r="F759" s="18"/>
      <c r="G759" s="18"/>
      <c r="H759" s="18"/>
      <c r="I759" s="17"/>
      <c r="J759" s="17"/>
      <c r="M759" s="272"/>
      <c r="N759" s="272"/>
      <c r="O759" s="273"/>
      <c r="P759" s="274"/>
      <c r="Q759" s="273"/>
      <c r="R759" s="273"/>
      <c r="S759" s="121"/>
      <c r="T759" s="121"/>
      <c r="U759" s="121"/>
      <c r="V759" s="121"/>
      <c r="W759" s="121"/>
      <c r="X759" s="121"/>
      <c r="Y759" s="121"/>
      <c r="Z759" s="121"/>
    </row>
    <row r="760" spans="4:26" s="16" customFormat="1">
      <c r="D760" s="17"/>
      <c r="E760" s="17"/>
      <c r="F760" s="18"/>
      <c r="G760" s="18"/>
      <c r="H760" s="18"/>
      <c r="I760" s="17"/>
      <c r="J760" s="17"/>
      <c r="M760" s="272"/>
      <c r="N760" s="272"/>
      <c r="O760" s="273"/>
      <c r="P760" s="274"/>
      <c r="Q760" s="273"/>
      <c r="R760" s="273"/>
      <c r="S760" s="121"/>
      <c r="T760" s="121"/>
      <c r="U760" s="121"/>
      <c r="V760" s="121"/>
      <c r="W760" s="121"/>
      <c r="X760" s="121"/>
      <c r="Y760" s="121"/>
      <c r="Z760" s="121"/>
    </row>
    <row r="761" spans="4:26" s="16" customFormat="1">
      <c r="D761" s="17"/>
      <c r="E761" s="17"/>
      <c r="F761" s="18"/>
      <c r="G761" s="18"/>
      <c r="H761" s="18"/>
      <c r="I761" s="17"/>
      <c r="J761" s="17"/>
      <c r="M761" s="272"/>
      <c r="N761" s="272"/>
      <c r="O761" s="273"/>
      <c r="P761" s="274"/>
      <c r="Q761" s="273"/>
      <c r="R761" s="273"/>
      <c r="S761" s="121"/>
      <c r="T761" s="121"/>
      <c r="U761" s="121"/>
      <c r="V761" s="121"/>
      <c r="W761" s="121"/>
      <c r="X761" s="121"/>
      <c r="Y761" s="121"/>
      <c r="Z761" s="121"/>
    </row>
    <row r="762" spans="4:26" s="16" customFormat="1">
      <c r="D762" s="17"/>
      <c r="E762" s="17"/>
      <c r="F762" s="18"/>
      <c r="G762" s="18"/>
      <c r="H762" s="18"/>
      <c r="I762" s="17"/>
      <c r="J762" s="17"/>
      <c r="M762" s="272"/>
      <c r="N762" s="272"/>
      <c r="O762" s="273"/>
      <c r="P762" s="274"/>
      <c r="Q762" s="273"/>
      <c r="R762" s="273"/>
      <c r="S762" s="121"/>
      <c r="T762" s="121"/>
      <c r="U762" s="121"/>
      <c r="V762" s="121"/>
      <c r="W762" s="121"/>
      <c r="X762" s="121"/>
      <c r="Y762" s="121"/>
      <c r="Z762" s="121"/>
    </row>
    <row r="763" spans="4:26" s="16" customFormat="1">
      <c r="D763" s="17"/>
      <c r="E763" s="17"/>
      <c r="F763" s="18"/>
      <c r="G763" s="18"/>
      <c r="H763" s="18"/>
      <c r="I763" s="17"/>
      <c r="J763" s="17"/>
      <c r="M763" s="272"/>
      <c r="N763" s="272"/>
      <c r="O763" s="273"/>
      <c r="P763" s="274"/>
      <c r="Q763" s="273"/>
      <c r="R763" s="273"/>
      <c r="S763" s="121"/>
      <c r="T763" s="121"/>
      <c r="U763" s="121"/>
      <c r="V763" s="121"/>
      <c r="W763" s="121"/>
      <c r="X763" s="121"/>
      <c r="Y763" s="121"/>
      <c r="Z763" s="121"/>
    </row>
    <row r="764" spans="4:26" s="16" customFormat="1">
      <c r="D764" s="17"/>
      <c r="E764" s="17"/>
      <c r="F764" s="18"/>
      <c r="G764" s="18"/>
      <c r="H764" s="18"/>
      <c r="I764" s="17"/>
      <c r="J764" s="17"/>
      <c r="M764" s="272"/>
      <c r="N764" s="272"/>
      <c r="O764" s="273"/>
      <c r="P764" s="274"/>
      <c r="Q764" s="273"/>
      <c r="R764" s="273"/>
      <c r="S764" s="121"/>
      <c r="T764" s="121"/>
      <c r="U764" s="121"/>
      <c r="V764" s="121"/>
      <c r="W764" s="121"/>
      <c r="X764" s="121"/>
      <c r="Y764" s="121"/>
      <c r="Z764" s="121"/>
    </row>
    <row r="765" spans="4:26" s="16" customFormat="1">
      <c r="D765" s="17"/>
      <c r="E765" s="17"/>
      <c r="F765" s="18"/>
      <c r="G765" s="18"/>
      <c r="H765" s="18"/>
      <c r="I765" s="17"/>
      <c r="J765" s="17"/>
      <c r="M765" s="272"/>
      <c r="N765" s="272"/>
      <c r="O765" s="273"/>
      <c r="P765" s="274"/>
      <c r="Q765" s="273"/>
      <c r="R765" s="273"/>
      <c r="S765" s="121"/>
      <c r="T765" s="121"/>
      <c r="U765" s="121"/>
      <c r="V765" s="121"/>
      <c r="W765" s="121"/>
      <c r="X765" s="121"/>
      <c r="Y765" s="121"/>
      <c r="Z765" s="121"/>
    </row>
    <row r="766" spans="4:26" s="16" customFormat="1">
      <c r="D766" s="17"/>
      <c r="E766" s="17"/>
      <c r="F766" s="18"/>
      <c r="G766" s="18"/>
      <c r="H766" s="18"/>
      <c r="I766" s="17"/>
      <c r="J766" s="17"/>
      <c r="M766" s="272"/>
      <c r="N766" s="272"/>
      <c r="O766" s="273"/>
      <c r="P766" s="274"/>
      <c r="Q766" s="273"/>
      <c r="R766" s="273"/>
      <c r="S766" s="121"/>
      <c r="T766" s="121"/>
      <c r="U766" s="121"/>
      <c r="V766" s="121"/>
      <c r="W766" s="121"/>
      <c r="X766" s="121"/>
      <c r="Y766" s="121"/>
      <c r="Z766" s="121"/>
    </row>
    <row r="767" spans="4:26" s="16" customFormat="1">
      <c r="D767" s="17"/>
      <c r="E767" s="17"/>
      <c r="F767" s="18"/>
      <c r="G767" s="18"/>
      <c r="H767" s="18"/>
      <c r="I767" s="17"/>
      <c r="J767" s="17"/>
      <c r="M767" s="272"/>
      <c r="N767" s="272"/>
      <c r="O767" s="273"/>
      <c r="P767" s="274"/>
      <c r="Q767" s="273"/>
      <c r="R767" s="273"/>
      <c r="S767" s="121"/>
      <c r="T767" s="121"/>
      <c r="U767" s="121"/>
      <c r="V767" s="121"/>
      <c r="W767" s="121"/>
      <c r="X767" s="121"/>
      <c r="Y767" s="121"/>
      <c r="Z767" s="121"/>
    </row>
    <row r="768" spans="4:26" s="16" customFormat="1">
      <c r="D768" s="17"/>
      <c r="E768" s="17"/>
      <c r="F768" s="18"/>
      <c r="G768" s="18"/>
      <c r="H768" s="18"/>
      <c r="I768" s="17"/>
      <c r="J768" s="17"/>
      <c r="M768" s="272"/>
      <c r="N768" s="272"/>
      <c r="O768" s="273"/>
      <c r="P768" s="274"/>
      <c r="Q768" s="273"/>
      <c r="R768" s="273"/>
      <c r="S768" s="121"/>
      <c r="T768" s="121"/>
      <c r="U768" s="121"/>
      <c r="V768" s="121"/>
      <c r="W768" s="121"/>
      <c r="X768" s="121"/>
      <c r="Y768" s="121"/>
      <c r="Z768" s="121"/>
    </row>
    <row r="769" spans="4:26" s="16" customFormat="1">
      <c r="D769" s="17"/>
      <c r="E769" s="17"/>
      <c r="F769" s="18"/>
      <c r="G769" s="18"/>
      <c r="H769" s="18"/>
      <c r="I769" s="17"/>
      <c r="J769" s="17"/>
      <c r="M769" s="272"/>
      <c r="N769" s="272"/>
      <c r="O769" s="273"/>
      <c r="P769" s="274"/>
      <c r="Q769" s="273"/>
      <c r="R769" s="273"/>
      <c r="S769" s="121"/>
      <c r="T769" s="121"/>
      <c r="U769" s="121"/>
      <c r="V769" s="121"/>
      <c r="W769" s="121"/>
      <c r="X769" s="121"/>
      <c r="Y769" s="121"/>
      <c r="Z769" s="121"/>
    </row>
    <row r="770" spans="4:26" s="16" customFormat="1">
      <c r="D770" s="17"/>
      <c r="E770" s="17"/>
      <c r="F770" s="18"/>
      <c r="G770" s="18"/>
      <c r="H770" s="18"/>
      <c r="I770" s="17"/>
      <c r="J770" s="17"/>
      <c r="M770" s="272"/>
      <c r="N770" s="272"/>
      <c r="O770" s="273"/>
      <c r="P770" s="274"/>
      <c r="Q770" s="273"/>
      <c r="R770" s="273"/>
      <c r="S770" s="121"/>
      <c r="T770" s="121"/>
      <c r="U770" s="121"/>
      <c r="V770" s="121"/>
      <c r="W770" s="121"/>
      <c r="X770" s="121"/>
      <c r="Y770" s="121"/>
      <c r="Z770" s="121"/>
    </row>
    <row r="771" spans="4:26" s="16" customFormat="1">
      <c r="D771" s="17"/>
      <c r="E771" s="17"/>
      <c r="F771" s="18"/>
      <c r="G771" s="18"/>
      <c r="H771" s="18"/>
      <c r="I771" s="17"/>
      <c r="J771" s="17"/>
      <c r="M771" s="272"/>
      <c r="N771" s="272"/>
      <c r="O771" s="273"/>
      <c r="P771" s="274"/>
      <c r="Q771" s="273"/>
      <c r="R771" s="273"/>
      <c r="S771" s="121"/>
      <c r="T771" s="121"/>
      <c r="U771" s="121"/>
      <c r="V771" s="121"/>
      <c r="W771" s="121"/>
      <c r="X771" s="121"/>
      <c r="Y771" s="121"/>
      <c r="Z771" s="121"/>
    </row>
    <row r="772" spans="4:26" s="16" customFormat="1">
      <c r="D772" s="17"/>
      <c r="E772" s="17"/>
      <c r="F772" s="18"/>
      <c r="G772" s="18"/>
      <c r="H772" s="18"/>
      <c r="I772" s="17"/>
      <c r="J772" s="17"/>
      <c r="M772" s="272"/>
      <c r="N772" s="272"/>
      <c r="O772" s="273"/>
      <c r="P772" s="274"/>
      <c r="Q772" s="273"/>
      <c r="R772" s="273"/>
      <c r="S772" s="121"/>
      <c r="T772" s="121"/>
      <c r="U772" s="121"/>
      <c r="V772" s="121"/>
      <c r="W772" s="121"/>
      <c r="X772" s="121"/>
      <c r="Y772" s="121"/>
      <c r="Z772" s="121"/>
    </row>
    <row r="773" spans="4:26" s="16" customFormat="1">
      <c r="D773" s="17"/>
      <c r="E773" s="17"/>
      <c r="F773" s="18"/>
      <c r="G773" s="18"/>
      <c r="H773" s="18"/>
      <c r="I773" s="17"/>
      <c r="J773" s="17"/>
      <c r="M773" s="272"/>
      <c r="N773" s="272"/>
      <c r="O773" s="273"/>
      <c r="P773" s="274"/>
      <c r="Q773" s="273"/>
      <c r="R773" s="273"/>
      <c r="S773" s="121"/>
      <c r="T773" s="121"/>
      <c r="U773" s="121"/>
      <c r="V773" s="121"/>
      <c r="W773" s="121"/>
      <c r="X773" s="121"/>
      <c r="Y773" s="121"/>
      <c r="Z773" s="121"/>
    </row>
    <row r="774" spans="4:26" s="16" customFormat="1">
      <c r="D774" s="17"/>
      <c r="E774" s="17"/>
      <c r="F774" s="18"/>
      <c r="G774" s="18"/>
      <c r="H774" s="18"/>
      <c r="I774" s="17"/>
      <c r="J774" s="17"/>
      <c r="M774" s="272"/>
      <c r="N774" s="272"/>
      <c r="O774" s="273"/>
      <c r="P774" s="274"/>
      <c r="Q774" s="273"/>
      <c r="R774" s="273"/>
      <c r="S774" s="121"/>
      <c r="T774" s="121"/>
      <c r="U774" s="121"/>
      <c r="V774" s="121"/>
      <c r="W774" s="121"/>
      <c r="X774" s="121"/>
      <c r="Y774" s="121"/>
      <c r="Z774" s="121"/>
    </row>
    <row r="775" spans="4:26" s="16" customFormat="1">
      <c r="D775" s="17"/>
      <c r="E775" s="17"/>
      <c r="F775" s="18"/>
      <c r="G775" s="18"/>
      <c r="H775" s="18"/>
      <c r="I775" s="17"/>
      <c r="J775" s="17"/>
      <c r="M775" s="272"/>
      <c r="N775" s="272"/>
      <c r="O775" s="273"/>
      <c r="P775" s="274"/>
      <c r="Q775" s="273"/>
      <c r="R775" s="273"/>
      <c r="S775" s="121"/>
      <c r="T775" s="121"/>
      <c r="U775" s="121"/>
      <c r="V775" s="121"/>
      <c r="W775" s="121"/>
      <c r="X775" s="121"/>
      <c r="Y775" s="121"/>
      <c r="Z775" s="121"/>
    </row>
    <row r="776" spans="4:26" s="16" customFormat="1">
      <c r="D776" s="17"/>
      <c r="E776" s="17"/>
      <c r="F776" s="18"/>
      <c r="G776" s="18"/>
      <c r="H776" s="18"/>
      <c r="I776" s="17"/>
      <c r="J776" s="17"/>
      <c r="M776" s="272"/>
      <c r="N776" s="272"/>
      <c r="O776" s="273"/>
      <c r="P776" s="274"/>
      <c r="Q776" s="273"/>
      <c r="R776" s="273"/>
      <c r="S776" s="121"/>
      <c r="T776" s="121"/>
      <c r="U776" s="121"/>
      <c r="V776" s="121"/>
      <c r="W776" s="121"/>
      <c r="X776" s="121"/>
      <c r="Y776" s="121"/>
      <c r="Z776" s="121"/>
    </row>
    <row r="777" spans="4:26" s="16" customFormat="1">
      <c r="D777" s="17"/>
      <c r="E777" s="17"/>
      <c r="F777" s="18"/>
      <c r="G777" s="18"/>
      <c r="H777" s="18"/>
      <c r="I777" s="17"/>
      <c r="J777" s="17"/>
      <c r="M777" s="272"/>
      <c r="N777" s="272"/>
      <c r="O777" s="273"/>
      <c r="P777" s="274"/>
      <c r="Q777" s="273"/>
      <c r="R777" s="273"/>
      <c r="S777" s="121"/>
      <c r="T777" s="121"/>
      <c r="U777" s="121"/>
      <c r="V777" s="121"/>
      <c r="W777" s="121"/>
      <c r="X777" s="121"/>
      <c r="Y777" s="121"/>
      <c r="Z777" s="121"/>
    </row>
    <row r="778" spans="4:26" s="16" customFormat="1">
      <c r="D778" s="17"/>
      <c r="E778" s="17"/>
      <c r="F778" s="18"/>
      <c r="G778" s="18"/>
      <c r="H778" s="18"/>
      <c r="I778" s="17"/>
      <c r="J778" s="17"/>
      <c r="M778" s="272"/>
      <c r="N778" s="272"/>
      <c r="O778" s="273"/>
      <c r="P778" s="274"/>
      <c r="Q778" s="273"/>
      <c r="R778" s="273"/>
      <c r="S778" s="121"/>
      <c r="T778" s="121"/>
      <c r="U778" s="121"/>
      <c r="V778" s="121"/>
      <c r="W778" s="121"/>
      <c r="X778" s="121"/>
      <c r="Y778" s="121"/>
      <c r="Z778" s="121"/>
    </row>
    <row r="779" spans="4:26" s="16" customFormat="1">
      <c r="D779" s="17"/>
      <c r="E779" s="17"/>
      <c r="F779" s="18"/>
      <c r="G779" s="18"/>
      <c r="H779" s="18"/>
      <c r="I779" s="17"/>
      <c r="J779" s="17"/>
      <c r="M779" s="272"/>
      <c r="N779" s="272"/>
      <c r="O779" s="273"/>
      <c r="P779" s="274"/>
      <c r="Q779" s="273"/>
      <c r="R779" s="273"/>
      <c r="S779" s="121"/>
      <c r="T779" s="121"/>
      <c r="U779" s="121"/>
      <c r="V779" s="121"/>
      <c r="W779" s="121"/>
      <c r="X779" s="121"/>
      <c r="Y779" s="121"/>
      <c r="Z779" s="121"/>
    </row>
    <row r="780" spans="4:26" s="16" customFormat="1">
      <c r="D780" s="17"/>
      <c r="E780" s="17"/>
      <c r="F780" s="18"/>
      <c r="G780" s="18"/>
      <c r="H780" s="18"/>
      <c r="I780" s="17"/>
      <c r="J780" s="17"/>
      <c r="M780" s="272"/>
      <c r="N780" s="272"/>
      <c r="O780" s="273"/>
      <c r="P780" s="274"/>
      <c r="Q780" s="273"/>
      <c r="R780" s="273"/>
      <c r="S780" s="121"/>
      <c r="T780" s="121"/>
      <c r="U780" s="121"/>
      <c r="V780" s="121"/>
      <c r="W780" s="121"/>
      <c r="X780" s="121"/>
      <c r="Y780" s="121"/>
      <c r="Z780" s="121"/>
    </row>
    <row r="781" spans="4:26" s="16" customFormat="1">
      <c r="D781" s="17"/>
      <c r="E781" s="17"/>
      <c r="F781" s="18"/>
      <c r="G781" s="18"/>
      <c r="H781" s="18"/>
      <c r="I781" s="17"/>
      <c r="J781" s="17"/>
      <c r="M781" s="272"/>
      <c r="N781" s="272"/>
      <c r="O781" s="273"/>
      <c r="P781" s="274"/>
      <c r="Q781" s="273"/>
      <c r="R781" s="273"/>
      <c r="S781" s="121"/>
      <c r="T781" s="121"/>
      <c r="U781" s="121"/>
      <c r="V781" s="121"/>
      <c r="W781" s="121"/>
      <c r="X781" s="121"/>
      <c r="Y781" s="121"/>
      <c r="Z781" s="121"/>
    </row>
    <row r="782" spans="4:26" s="16" customFormat="1">
      <c r="D782" s="17"/>
      <c r="E782" s="17"/>
      <c r="F782" s="18"/>
      <c r="G782" s="18"/>
      <c r="H782" s="18"/>
      <c r="I782" s="17"/>
      <c r="J782" s="17"/>
      <c r="M782" s="272"/>
      <c r="N782" s="272"/>
      <c r="O782" s="273"/>
      <c r="P782" s="274"/>
      <c r="Q782" s="273"/>
      <c r="R782" s="273"/>
      <c r="S782" s="121"/>
      <c r="T782" s="121"/>
      <c r="U782" s="121"/>
      <c r="V782" s="121"/>
      <c r="W782" s="121"/>
      <c r="X782" s="121"/>
      <c r="Y782" s="121"/>
      <c r="Z782" s="121"/>
    </row>
    <row r="783" spans="4:26" s="16" customFormat="1">
      <c r="D783" s="17"/>
      <c r="E783" s="17"/>
      <c r="F783" s="18"/>
      <c r="G783" s="18"/>
      <c r="H783" s="18"/>
      <c r="I783" s="17"/>
      <c r="J783" s="17"/>
      <c r="M783" s="272"/>
      <c r="N783" s="272"/>
      <c r="O783" s="273"/>
      <c r="P783" s="274"/>
      <c r="Q783" s="273"/>
      <c r="R783" s="273"/>
      <c r="S783" s="121"/>
      <c r="T783" s="121"/>
      <c r="U783" s="121"/>
      <c r="V783" s="121"/>
      <c r="W783" s="121"/>
      <c r="X783" s="121"/>
      <c r="Y783" s="121"/>
      <c r="Z783" s="121"/>
    </row>
    <row r="784" spans="4:26" s="16" customFormat="1">
      <c r="D784" s="17"/>
      <c r="E784" s="17"/>
      <c r="F784" s="18"/>
      <c r="G784" s="18"/>
      <c r="H784" s="18"/>
      <c r="I784" s="17"/>
      <c r="J784" s="17"/>
      <c r="M784" s="272"/>
      <c r="N784" s="272"/>
      <c r="O784" s="273"/>
      <c r="P784" s="274"/>
      <c r="Q784" s="273"/>
      <c r="R784" s="273"/>
      <c r="S784" s="121"/>
      <c r="T784" s="121"/>
      <c r="U784" s="121"/>
      <c r="V784" s="121"/>
      <c r="W784" s="121"/>
      <c r="X784" s="121"/>
      <c r="Y784" s="121"/>
      <c r="Z784" s="121"/>
    </row>
    <row r="785" spans="4:26" s="16" customFormat="1">
      <c r="D785" s="17"/>
      <c r="E785" s="17"/>
      <c r="F785" s="18"/>
      <c r="G785" s="18"/>
      <c r="H785" s="18"/>
      <c r="I785" s="17"/>
      <c r="J785" s="17"/>
      <c r="M785" s="272"/>
      <c r="N785" s="272"/>
      <c r="O785" s="273"/>
      <c r="P785" s="274"/>
      <c r="Q785" s="273"/>
      <c r="R785" s="273"/>
      <c r="S785" s="121"/>
      <c r="T785" s="121"/>
      <c r="U785" s="121"/>
      <c r="V785" s="121"/>
      <c r="W785" s="121"/>
      <c r="X785" s="121"/>
      <c r="Y785" s="121"/>
      <c r="Z785" s="121"/>
    </row>
    <row r="786" spans="4:26" s="16" customFormat="1">
      <c r="D786" s="17"/>
      <c r="E786" s="17"/>
      <c r="F786" s="18"/>
      <c r="G786" s="18"/>
      <c r="H786" s="18"/>
      <c r="I786" s="17"/>
      <c r="J786" s="17"/>
      <c r="M786" s="272"/>
      <c r="N786" s="272"/>
      <c r="O786" s="273"/>
      <c r="P786" s="274"/>
      <c r="Q786" s="273"/>
      <c r="R786" s="273"/>
      <c r="S786" s="121"/>
      <c r="T786" s="121"/>
      <c r="U786" s="121"/>
      <c r="V786" s="121"/>
      <c r="W786" s="121"/>
      <c r="X786" s="121"/>
      <c r="Y786" s="121"/>
      <c r="Z786" s="121"/>
    </row>
    <row r="787" spans="4:26" s="16" customFormat="1">
      <c r="D787" s="17"/>
      <c r="E787" s="17"/>
      <c r="F787" s="18"/>
      <c r="G787" s="18"/>
      <c r="H787" s="18"/>
      <c r="I787" s="17"/>
      <c r="J787" s="17"/>
      <c r="M787" s="272"/>
      <c r="N787" s="272"/>
      <c r="O787" s="273"/>
      <c r="P787" s="274"/>
      <c r="Q787" s="273"/>
      <c r="R787" s="273"/>
      <c r="S787" s="121"/>
      <c r="T787" s="121"/>
      <c r="U787" s="121"/>
      <c r="V787" s="121"/>
      <c r="W787" s="121"/>
      <c r="X787" s="121"/>
      <c r="Y787" s="121"/>
      <c r="Z787" s="121"/>
    </row>
    <row r="788" spans="4:26" s="16" customFormat="1">
      <c r="D788" s="17"/>
      <c r="E788" s="17"/>
      <c r="F788" s="18"/>
      <c r="G788" s="18"/>
      <c r="H788" s="18"/>
      <c r="I788" s="17"/>
      <c r="J788" s="17"/>
      <c r="M788" s="272"/>
      <c r="N788" s="272"/>
      <c r="O788" s="273"/>
      <c r="P788" s="274"/>
      <c r="Q788" s="273"/>
      <c r="R788" s="273"/>
      <c r="S788" s="121"/>
      <c r="T788" s="121"/>
      <c r="U788" s="121"/>
      <c r="V788" s="121"/>
      <c r="W788" s="121"/>
      <c r="X788" s="121"/>
      <c r="Y788" s="121"/>
      <c r="Z788" s="121"/>
    </row>
    <row r="789" spans="4:26" s="16" customFormat="1">
      <c r="D789" s="17"/>
      <c r="E789" s="17"/>
      <c r="F789" s="18"/>
      <c r="G789" s="18"/>
      <c r="H789" s="18"/>
      <c r="I789" s="17"/>
      <c r="J789" s="17"/>
      <c r="M789" s="272"/>
      <c r="N789" s="272"/>
      <c r="O789" s="273"/>
      <c r="P789" s="274"/>
      <c r="Q789" s="273"/>
      <c r="R789" s="273"/>
      <c r="S789" s="121"/>
      <c r="T789" s="121"/>
      <c r="U789" s="121"/>
      <c r="V789" s="121"/>
      <c r="W789" s="121"/>
      <c r="X789" s="121"/>
      <c r="Y789" s="121"/>
      <c r="Z789" s="121"/>
    </row>
    <row r="790" spans="4:26" s="16" customFormat="1">
      <c r="D790" s="17"/>
      <c r="E790" s="17"/>
      <c r="F790" s="18"/>
      <c r="G790" s="18"/>
      <c r="H790" s="18"/>
      <c r="I790" s="17"/>
      <c r="J790" s="17"/>
      <c r="M790" s="272"/>
      <c r="N790" s="272"/>
      <c r="O790" s="273"/>
      <c r="P790" s="274"/>
      <c r="Q790" s="273"/>
      <c r="R790" s="273"/>
      <c r="S790" s="121"/>
      <c r="T790" s="121"/>
      <c r="U790" s="121"/>
      <c r="V790" s="121"/>
      <c r="W790" s="121"/>
      <c r="X790" s="121"/>
      <c r="Y790" s="121"/>
      <c r="Z790" s="121"/>
    </row>
    <row r="791" spans="4:26" s="16" customFormat="1">
      <c r="D791" s="17"/>
      <c r="E791" s="17"/>
      <c r="F791" s="18"/>
      <c r="G791" s="18"/>
      <c r="H791" s="18"/>
      <c r="I791" s="17"/>
      <c r="J791" s="17"/>
      <c r="M791" s="272"/>
      <c r="N791" s="272"/>
      <c r="O791" s="273"/>
      <c r="P791" s="274"/>
      <c r="Q791" s="273"/>
      <c r="R791" s="273"/>
      <c r="S791" s="121"/>
      <c r="T791" s="121"/>
      <c r="U791" s="121"/>
      <c r="V791" s="121"/>
      <c r="W791" s="121"/>
      <c r="X791" s="121"/>
      <c r="Y791" s="121"/>
      <c r="Z791" s="121"/>
    </row>
    <row r="792" spans="4:26" s="16" customFormat="1">
      <c r="D792" s="17"/>
      <c r="E792" s="17"/>
      <c r="F792" s="18"/>
      <c r="G792" s="18"/>
      <c r="H792" s="18"/>
      <c r="I792" s="17"/>
      <c r="J792" s="17"/>
      <c r="M792" s="272"/>
      <c r="N792" s="272"/>
      <c r="O792" s="273"/>
      <c r="P792" s="274"/>
      <c r="Q792" s="273"/>
      <c r="R792" s="273"/>
      <c r="S792" s="121"/>
      <c r="T792" s="121"/>
      <c r="U792" s="121"/>
      <c r="V792" s="121"/>
      <c r="W792" s="121"/>
      <c r="X792" s="121"/>
      <c r="Y792" s="121"/>
      <c r="Z792" s="121"/>
    </row>
    <row r="793" spans="4:26" s="16" customFormat="1">
      <c r="D793" s="17"/>
      <c r="E793" s="17"/>
      <c r="F793" s="18"/>
      <c r="G793" s="18"/>
      <c r="H793" s="18"/>
      <c r="I793" s="17"/>
      <c r="J793" s="17"/>
      <c r="M793" s="272"/>
      <c r="N793" s="272"/>
      <c r="O793" s="273"/>
      <c r="P793" s="274"/>
      <c r="Q793" s="273"/>
      <c r="R793" s="273"/>
      <c r="S793" s="121"/>
      <c r="T793" s="121"/>
      <c r="U793" s="121"/>
      <c r="V793" s="121"/>
      <c r="W793" s="121"/>
      <c r="X793" s="121"/>
      <c r="Y793" s="121"/>
      <c r="Z793" s="121"/>
    </row>
    <row r="794" spans="4:26" s="16" customFormat="1">
      <c r="D794" s="17"/>
      <c r="E794" s="17"/>
      <c r="F794" s="18"/>
      <c r="G794" s="18"/>
      <c r="H794" s="18"/>
      <c r="I794" s="17"/>
      <c r="J794" s="17"/>
      <c r="M794" s="272"/>
      <c r="N794" s="272"/>
      <c r="O794" s="273"/>
      <c r="P794" s="274"/>
      <c r="Q794" s="273"/>
      <c r="R794" s="273"/>
      <c r="S794" s="121"/>
      <c r="T794" s="121"/>
      <c r="U794" s="121"/>
      <c r="V794" s="121"/>
      <c r="W794" s="121"/>
      <c r="X794" s="121"/>
      <c r="Y794" s="121"/>
      <c r="Z794" s="121"/>
    </row>
    <row r="795" spans="4:26" s="16" customFormat="1">
      <c r="D795" s="17"/>
      <c r="E795" s="17"/>
      <c r="F795" s="18"/>
      <c r="G795" s="18"/>
      <c r="H795" s="18"/>
      <c r="I795" s="17"/>
      <c r="J795" s="17"/>
      <c r="M795" s="272"/>
      <c r="N795" s="272"/>
      <c r="O795" s="273"/>
      <c r="P795" s="274"/>
      <c r="Q795" s="273"/>
      <c r="R795" s="273"/>
      <c r="S795" s="121"/>
      <c r="T795" s="121"/>
      <c r="U795" s="121"/>
      <c r="V795" s="121"/>
      <c r="W795" s="121"/>
      <c r="X795" s="121"/>
      <c r="Y795" s="121"/>
      <c r="Z795" s="121"/>
    </row>
    <row r="796" spans="4:26" s="16" customFormat="1">
      <c r="D796" s="17"/>
      <c r="E796" s="17"/>
      <c r="F796" s="18"/>
      <c r="G796" s="18"/>
      <c r="H796" s="18"/>
      <c r="I796" s="17"/>
      <c r="J796" s="17"/>
      <c r="M796" s="272"/>
      <c r="N796" s="272"/>
      <c r="O796" s="273"/>
      <c r="P796" s="274"/>
      <c r="Q796" s="273"/>
      <c r="R796" s="273"/>
      <c r="S796" s="121"/>
      <c r="T796" s="121"/>
      <c r="U796" s="121"/>
      <c r="V796" s="121"/>
      <c r="W796" s="121"/>
      <c r="X796" s="121"/>
      <c r="Y796" s="121"/>
      <c r="Z796" s="121"/>
    </row>
    <row r="797" spans="4:26" s="16" customFormat="1">
      <c r="D797" s="17"/>
      <c r="E797" s="17"/>
      <c r="F797" s="18"/>
      <c r="G797" s="18"/>
      <c r="H797" s="18"/>
      <c r="I797" s="17"/>
      <c r="J797" s="17"/>
      <c r="M797" s="272"/>
      <c r="N797" s="272"/>
      <c r="O797" s="273"/>
      <c r="P797" s="274"/>
      <c r="Q797" s="273"/>
      <c r="R797" s="273"/>
      <c r="S797" s="121"/>
      <c r="T797" s="121"/>
      <c r="U797" s="121"/>
      <c r="V797" s="121"/>
      <c r="W797" s="121"/>
      <c r="X797" s="121"/>
      <c r="Y797" s="121"/>
      <c r="Z797" s="121"/>
    </row>
    <row r="798" spans="4:26" s="16" customFormat="1">
      <c r="D798" s="17"/>
      <c r="E798" s="17"/>
      <c r="F798" s="18"/>
      <c r="G798" s="18"/>
      <c r="H798" s="18"/>
      <c r="I798" s="17"/>
      <c r="J798" s="17"/>
      <c r="M798" s="272"/>
      <c r="N798" s="272"/>
      <c r="O798" s="273"/>
      <c r="P798" s="274"/>
      <c r="Q798" s="273"/>
      <c r="R798" s="273"/>
      <c r="S798" s="121"/>
      <c r="T798" s="121"/>
      <c r="U798" s="121"/>
      <c r="V798" s="121"/>
      <c r="W798" s="121"/>
      <c r="X798" s="121"/>
      <c r="Y798" s="121"/>
      <c r="Z798" s="121"/>
    </row>
    <row r="799" spans="4:26" s="16" customFormat="1">
      <c r="D799" s="17"/>
      <c r="E799" s="17"/>
      <c r="F799" s="18"/>
      <c r="G799" s="18"/>
      <c r="H799" s="18"/>
      <c r="I799" s="17"/>
      <c r="J799" s="17"/>
      <c r="M799" s="272"/>
      <c r="N799" s="272"/>
      <c r="O799" s="273"/>
      <c r="P799" s="274"/>
      <c r="Q799" s="273"/>
      <c r="R799" s="273"/>
      <c r="S799" s="121"/>
      <c r="T799" s="121"/>
      <c r="U799" s="121"/>
      <c r="V799" s="121"/>
      <c r="W799" s="121"/>
      <c r="X799" s="121"/>
      <c r="Y799" s="121"/>
      <c r="Z799" s="121"/>
    </row>
    <row r="800" spans="4:26" s="16" customFormat="1">
      <c r="D800" s="17"/>
      <c r="E800" s="17"/>
      <c r="F800" s="18"/>
      <c r="G800" s="18"/>
      <c r="H800" s="18"/>
      <c r="I800" s="17"/>
      <c r="J800" s="17"/>
      <c r="M800" s="272"/>
      <c r="N800" s="272"/>
      <c r="O800" s="273"/>
      <c r="P800" s="274"/>
      <c r="Q800" s="273"/>
      <c r="R800" s="273"/>
      <c r="S800" s="121"/>
      <c r="T800" s="121"/>
      <c r="U800" s="121"/>
      <c r="V800" s="121"/>
      <c r="W800" s="121"/>
      <c r="X800" s="121"/>
      <c r="Y800" s="121"/>
      <c r="Z800" s="121"/>
    </row>
    <row r="801" spans="4:26" s="16" customFormat="1">
      <c r="D801" s="17"/>
      <c r="E801" s="17"/>
      <c r="F801" s="18"/>
      <c r="G801" s="18"/>
      <c r="H801" s="18"/>
      <c r="I801" s="17"/>
      <c r="J801" s="17"/>
      <c r="M801" s="272"/>
      <c r="N801" s="272"/>
      <c r="O801" s="273"/>
      <c r="P801" s="274"/>
      <c r="Q801" s="273"/>
      <c r="R801" s="273"/>
      <c r="S801" s="121"/>
      <c r="T801" s="121"/>
      <c r="U801" s="121"/>
      <c r="V801" s="121"/>
      <c r="W801" s="121"/>
      <c r="X801" s="121"/>
      <c r="Y801" s="121"/>
      <c r="Z801" s="121"/>
    </row>
    <row r="802" spans="4:26" s="16" customFormat="1">
      <c r="D802" s="17"/>
      <c r="E802" s="17"/>
      <c r="F802" s="18"/>
      <c r="G802" s="18"/>
      <c r="H802" s="18"/>
      <c r="I802" s="17"/>
      <c r="J802" s="17"/>
      <c r="M802" s="272"/>
      <c r="N802" s="272"/>
      <c r="O802" s="273"/>
      <c r="P802" s="274"/>
      <c r="Q802" s="273"/>
      <c r="R802" s="273"/>
      <c r="S802" s="121"/>
      <c r="T802" s="121"/>
      <c r="U802" s="121"/>
      <c r="V802" s="121"/>
      <c r="W802" s="121"/>
      <c r="X802" s="121"/>
      <c r="Y802" s="121"/>
      <c r="Z802" s="121"/>
    </row>
    <row r="803" spans="4:26" s="16" customFormat="1">
      <c r="D803" s="17"/>
      <c r="E803" s="17"/>
      <c r="F803" s="18"/>
      <c r="G803" s="18"/>
      <c r="H803" s="18"/>
      <c r="I803" s="17"/>
      <c r="J803" s="17"/>
      <c r="M803" s="272"/>
      <c r="N803" s="272"/>
      <c r="O803" s="273"/>
      <c r="P803" s="274"/>
      <c r="Q803" s="273"/>
      <c r="R803" s="273"/>
      <c r="S803" s="121"/>
      <c r="T803" s="121"/>
      <c r="U803" s="121"/>
      <c r="V803" s="121"/>
      <c r="W803" s="121"/>
      <c r="X803" s="121"/>
      <c r="Y803" s="121"/>
      <c r="Z803" s="121"/>
    </row>
    <row r="804" spans="4:26" s="16" customFormat="1">
      <c r="D804" s="17"/>
      <c r="E804" s="17"/>
      <c r="F804" s="18"/>
      <c r="G804" s="18"/>
      <c r="H804" s="18"/>
      <c r="I804" s="17"/>
      <c r="J804" s="17"/>
      <c r="M804" s="272"/>
      <c r="N804" s="272"/>
      <c r="O804" s="273"/>
      <c r="P804" s="274"/>
      <c r="Q804" s="273"/>
      <c r="R804" s="273"/>
      <c r="S804" s="121"/>
      <c r="T804" s="121"/>
      <c r="U804" s="121"/>
      <c r="V804" s="121"/>
      <c r="W804" s="121"/>
      <c r="X804" s="121"/>
      <c r="Y804" s="121"/>
      <c r="Z804" s="121"/>
    </row>
    <row r="805" spans="4:26" s="16" customFormat="1">
      <c r="D805" s="17"/>
      <c r="E805" s="17"/>
      <c r="F805" s="18"/>
      <c r="G805" s="18"/>
      <c r="H805" s="18"/>
      <c r="I805" s="17"/>
      <c r="J805" s="17"/>
      <c r="M805" s="272"/>
      <c r="N805" s="272"/>
      <c r="O805" s="273"/>
      <c r="P805" s="274"/>
      <c r="Q805" s="273"/>
      <c r="R805" s="273"/>
      <c r="S805" s="121"/>
      <c r="T805" s="121"/>
      <c r="U805" s="121"/>
      <c r="V805" s="121"/>
      <c r="W805" s="121"/>
      <c r="X805" s="121"/>
      <c r="Y805" s="121"/>
      <c r="Z805" s="121"/>
    </row>
    <row r="806" spans="4:26" s="16" customFormat="1">
      <c r="D806" s="17"/>
      <c r="E806" s="17"/>
      <c r="F806" s="18"/>
      <c r="G806" s="18"/>
      <c r="H806" s="18"/>
      <c r="I806" s="17"/>
      <c r="J806" s="17"/>
      <c r="M806" s="272"/>
      <c r="N806" s="272"/>
      <c r="O806" s="273"/>
      <c r="P806" s="274"/>
      <c r="Q806" s="273"/>
      <c r="R806" s="273"/>
      <c r="S806" s="121"/>
      <c r="T806" s="121"/>
      <c r="U806" s="121"/>
      <c r="V806" s="121"/>
      <c r="W806" s="121"/>
      <c r="X806" s="121"/>
      <c r="Y806" s="121"/>
      <c r="Z806" s="121"/>
    </row>
    <row r="807" spans="4:26" s="16" customFormat="1">
      <c r="D807" s="17"/>
      <c r="E807" s="17"/>
      <c r="F807" s="18"/>
      <c r="G807" s="18"/>
      <c r="H807" s="18"/>
      <c r="I807" s="17"/>
      <c r="J807" s="17"/>
      <c r="M807" s="272"/>
      <c r="N807" s="272"/>
      <c r="O807" s="273"/>
      <c r="P807" s="274"/>
      <c r="Q807" s="273"/>
      <c r="R807" s="273"/>
      <c r="S807" s="121"/>
      <c r="T807" s="121"/>
      <c r="U807" s="121"/>
      <c r="V807" s="121"/>
      <c r="W807" s="121"/>
      <c r="X807" s="121"/>
      <c r="Y807" s="121"/>
      <c r="Z807" s="121"/>
    </row>
    <row r="808" spans="4:26" s="16" customFormat="1">
      <c r="D808" s="17"/>
      <c r="E808" s="17"/>
      <c r="F808" s="18"/>
      <c r="G808" s="18"/>
      <c r="H808" s="18"/>
      <c r="I808" s="17"/>
      <c r="J808" s="17"/>
      <c r="M808" s="272"/>
      <c r="N808" s="272"/>
      <c r="O808" s="273"/>
      <c r="P808" s="274"/>
      <c r="Q808" s="273"/>
      <c r="R808" s="273"/>
      <c r="S808" s="121"/>
      <c r="T808" s="121"/>
      <c r="U808" s="121"/>
      <c r="V808" s="121"/>
      <c r="W808" s="121"/>
      <c r="X808" s="121"/>
      <c r="Y808" s="121"/>
      <c r="Z808" s="121"/>
    </row>
    <row r="809" spans="4:26" s="16" customFormat="1">
      <c r="D809" s="17"/>
      <c r="E809" s="17"/>
      <c r="F809" s="18"/>
      <c r="G809" s="18"/>
      <c r="H809" s="18"/>
      <c r="I809" s="17"/>
      <c r="J809" s="17"/>
      <c r="M809" s="272"/>
      <c r="N809" s="272"/>
      <c r="O809" s="273"/>
      <c r="P809" s="274"/>
      <c r="Q809" s="273"/>
      <c r="R809" s="273"/>
      <c r="S809" s="121"/>
      <c r="T809" s="121"/>
      <c r="U809" s="121"/>
      <c r="V809" s="121"/>
      <c r="W809" s="121"/>
      <c r="X809" s="121"/>
      <c r="Y809" s="121"/>
      <c r="Z809" s="121"/>
    </row>
    <row r="810" spans="4:26" s="16" customFormat="1">
      <c r="D810" s="17"/>
      <c r="E810" s="17"/>
      <c r="F810" s="18"/>
      <c r="G810" s="18"/>
      <c r="H810" s="18"/>
      <c r="I810" s="17"/>
      <c r="J810" s="17"/>
      <c r="M810" s="272"/>
      <c r="N810" s="272"/>
      <c r="O810" s="273"/>
      <c r="P810" s="274"/>
      <c r="Q810" s="273"/>
      <c r="R810" s="273"/>
      <c r="S810" s="121"/>
      <c r="T810" s="121"/>
      <c r="U810" s="121"/>
      <c r="V810" s="121"/>
      <c r="W810" s="121"/>
      <c r="X810" s="121"/>
      <c r="Y810" s="121"/>
      <c r="Z810" s="121"/>
    </row>
    <row r="811" spans="4:26" s="16" customFormat="1">
      <c r="D811" s="17"/>
      <c r="E811" s="17"/>
      <c r="F811" s="18"/>
      <c r="G811" s="18"/>
      <c r="H811" s="18"/>
      <c r="I811" s="17"/>
      <c r="J811" s="17"/>
      <c r="M811" s="272"/>
      <c r="N811" s="272"/>
      <c r="O811" s="273"/>
      <c r="P811" s="274"/>
      <c r="Q811" s="273"/>
      <c r="R811" s="273"/>
      <c r="S811" s="121"/>
      <c r="T811" s="121"/>
      <c r="U811" s="121"/>
      <c r="V811" s="121"/>
      <c r="W811" s="121"/>
      <c r="X811" s="121"/>
      <c r="Y811" s="121"/>
      <c r="Z811" s="121"/>
    </row>
    <row r="812" spans="4:26" s="16" customFormat="1">
      <c r="D812" s="17"/>
      <c r="E812" s="17"/>
      <c r="F812" s="18"/>
      <c r="G812" s="18"/>
      <c r="H812" s="18"/>
      <c r="I812" s="17"/>
      <c r="J812" s="17"/>
      <c r="M812" s="272"/>
      <c r="N812" s="272"/>
      <c r="O812" s="273"/>
      <c r="P812" s="274"/>
      <c r="Q812" s="273"/>
      <c r="R812" s="273"/>
      <c r="S812" s="121"/>
      <c r="T812" s="121"/>
      <c r="U812" s="121"/>
      <c r="V812" s="121"/>
      <c r="W812" s="121"/>
      <c r="X812" s="121"/>
      <c r="Y812" s="121"/>
      <c r="Z812" s="121"/>
    </row>
    <row r="813" spans="4:26" s="16" customFormat="1">
      <c r="D813" s="17"/>
      <c r="E813" s="17"/>
      <c r="F813" s="18"/>
      <c r="G813" s="18"/>
      <c r="H813" s="18"/>
      <c r="I813" s="17"/>
      <c r="J813" s="17"/>
      <c r="M813" s="272"/>
      <c r="N813" s="272"/>
      <c r="O813" s="273"/>
      <c r="P813" s="274"/>
      <c r="Q813" s="273"/>
      <c r="R813" s="273"/>
      <c r="S813" s="121"/>
      <c r="T813" s="121"/>
      <c r="U813" s="121"/>
      <c r="V813" s="121"/>
      <c r="W813" s="121"/>
      <c r="X813" s="121"/>
      <c r="Y813" s="121"/>
      <c r="Z813" s="121"/>
    </row>
    <row r="814" spans="4:26" s="16" customFormat="1">
      <c r="D814" s="17"/>
      <c r="E814" s="17"/>
      <c r="F814" s="18"/>
      <c r="G814" s="18"/>
      <c r="H814" s="18"/>
      <c r="I814" s="17"/>
      <c r="J814" s="17"/>
      <c r="M814" s="272"/>
      <c r="N814" s="272"/>
      <c r="O814" s="273"/>
      <c r="P814" s="274"/>
      <c r="Q814" s="273"/>
      <c r="R814" s="273"/>
      <c r="S814" s="121"/>
      <c r="T814" s="121"/>
      <c r="U814" s="121"/>
      <c r="V814" s="121"/>
      <c r="W814" s="121"/>
      <c r="X814" s="121"/>
      <c r="Y814" s="121"/>
      <c r="Z814" s="121"/>
    </row>
    <row r="815" spans="4:26" s="16" customFormat="1">
      <c r="D815" s="17"/>
      <c r="E815" s="17"/>
      <c r="F815" s="18"/>
      <c r="G815" s="18"/>
      <c r="H815" s="18"/>
      <c r="I815" s="17"/>
      <c r="J815" s="17"/>
      <c r="M815" s="272"/>
      <c r="N815" s="272"/>
      <c r="O815" s="273"/>
      <c r="P815" s="274"/>
      <c r="Q815" s="273"/>
      <c r="R815" s="273"/>
      <c r="S815" s="121"/>
      <c r="T815" s="121"/>
      <c r="U815" s="121"/>
      <c r="V815" s="121"/>
      <c r="W815" s="121"/>
      <c r="X815" s="121"/>
      <c r="Y815" s="121"/>
      <c r="Z815" s="121"/>
    </row>
    <row r="816" spans="4:26" s="16" customFormat="1">
      <c r="D816" s="17"/>
      <c r="E816" s="17"/>
      <c r="F816" s="18"/>
      <c r="G816" s="18"/>
      <c r="H816" s="18"/>
      <c r="I816" s="17"/>
      <c r="J816" s="17"/>
      <c r="M816" s="272"/>
      <c r="N816" s="272"/>
      <c r="O816" s="273"/>
      <c r="P816" s="274"/>
      <c r="Q816" s="273"/>
      <c r="R816" s="273"/>
      <c r="S816" s="121"/>
      <c r="T816" s="121"/>
      <c r="U816" s="121"/>
      <c r="V816" s="121"/>
      <c r="W816" s="121"/>
      <c r="X816" s="121"/>
      <c r="Y816" s="121"/>
      <c r="Z816" s="121"/>
    </row>
    <row r="817" spans="4:26" s="16" customFormat="1">
      <c r="D817" s="17"/>
      <c r="E817" s="17"/>
      <c r="F817" s="18"/>
      <c r="G817" s="18"/>
      <c r="H817" s="18"/>
      <c r="I817" s="17"/>
      <c r="J817" s="17"/>
      <c r="M817" s="272"/>
      <c r="N817" s="272"/>
      <c r="O817" s="273"/>
      <c r="P817" s="274"/>
      <c r="Q817" s="273"/>
      <c r="R817" s="273"/>
      <c r="S817" s="121"/>
      <c r="T817" s="121"/>
      <c r="U817" s="121"/>
      <c r="V817" s="121"/>
      <c r="W817" s="121"/>
      <c r="X817" s="121"/>
      <c r="Y817" s="121"/>
      <c r="Z817" s="121"/>
    </row>
    <row r="818" spans="4:26" s="16" customFormat="1">
      <c r="D818" s="17"/>
      <c r="E818" s="17"/>
      <c r="F818" s="18"/>
      <c r="G818" s="18"/>
      <c r="H818" s="18"/>
      <c r="I818" s="17"/>
      <c r="J818" s="17"/>
      <c r="M818" s="272"/>
      <c r="N818" s="272"/>
      <c r="O818" s="273"/>
      <c r="P818" s="274"/>
      <c r="Q818" s="273"/>
      <c r="R818" s="273"/>
      <c r="S818" s="121"/>
      <c r="T818" s="121"/>
      <c r="U818" s="121"/>
      <c r="V818" s="121"/>
      <c r="W818" s="121"/>
      <c r="X818" s="121"/>
      <c r="Y818" s="121"/>
      <c r="Z818" s="121"/>
    </row>
    <row r="819" spans="4:26" s="16" customFormat="1">
      <c r="D819" s="17"/>
      <c r="E819" s="17"/>
      <c r="F819" s="18"/>
      <c r="G819" s="18"/>
      <c r="H819" s="18"/>
      <c r="I819" s="17"/>
      <c r="J819" s="17"/>
      <c r="M819" s="272"/>
      <c r="N819" s="272"/>
      <c r="O819" s="273"/>
      <c r="P819" s="274"/>
      <c r="Q819" s="273"/>
      <c r="R819" s="273"/>
      <c r="S819" s="121"/>
      <c r="T819" s="121"/>
      <c r="U819" s="121"/>
      <c r="V819" s="121"/>
      <c r="W819" s="121"/>
      <c r="X819" s="121"/>
      <c r="Y819" s="121"/>
      <c r="Z819" s="121"/>
    </row>
    <row r="820" spans="4:26" s="16" customFormat="1">
      <c r="D820" s="17"/>
      <c r="E820" s="17"/>
      <c r="F820" s="18"/>
      <c r="G820" s="18"/>
      <c r="H820" s="18"/>
      <c r="I820" s="17"/>
      <c r="J820" s="17"/>
      <c r="M820" s="272"/>
      <c r="N820" s="272"/>
      <c r="O820" s="273"/>
      <c r="P820" s="274"/>
      <c r="Q820" s="273"/>
      <c r="R820" s="273"/>
      <c r="S820" s="121"/>
      <c r="T820" s="121"/>
      <c r="U820" s="121"/>
      <c r="V820" s="121"/>
      <c r="W820" s="121"/>
      <c r="X820" s="121"/>
      <c r="Y820" s="121"/>
      <c r="Z820" s="121"/>
    </row>
    <row r="821" spans="4:26" s="16" customFormat="1">
      <c r="D821" s="17"/>
      <c r="E821" s="17"/>
      <c r="F821" s="18"/>
      <c r="G821" s="18"/>
      <c r="H821" s="18"/>
      <c r="I821" s="17"/>
      <c r="J821" s="17"/>
      <c r="M821" s="272"/>
      <c r="N821" s="272"/>
      <c r="O821" s="273"/>
      <c r="P821" s="274"/>
      <c r="Q821" s="273"/>
      <c r="R821" s="273"/>
      <c r="S821" s="121"/>
      <c r="T821" s="121"/>
      <c r="U821" s="121"/>
      <c r="V821" s="121"/>
      <c r="W821" s="121"/>
      <c r="X821" s="121"/>
      <c r="Y821" s="121"/>
      <c r="Z821" s="121"/>
    </row>
    <row r="822" spans="4:26" s="16" customFormat="1">
      <c r="D822" s="17"/>
      <c r="E822" s="17"/>
      <c r="F822" s="18"/>
      <c r="G822" s="18"/>
      <c r="H822" s="18"/>
      <c r="I822" s="17"/>
      <c r="J822" s="17"/>
      <c r="M822" s="272"/>
      <c r="N822" s="272"/>
      <c r="O822" s="273"/>
      <c r="P822" s="274"/>
      <c r="Q822" s="273"/>
      <c r="R822" s="273"/>
      <c r="S822" s="121"/>
      <c r="T822" s="121"/>
      <c r="U822" s="121"/>
      <c r="V822" s="121"/>
      <c r="W822" s="121"/>
      <c r="X822" s="121"/>
      <c r="Y822" s="121"/>
      <c r="Z822" s="121"/>
    </row>
    <row r="823" spans="4:26" s="16" customFormat="1">
      <c r="D823" s="17"/>
      <c r="E823" s="17"/>
      <c r="F823" s="18"/>
      <c r="G823" s="18"/>
      <c r="H823" s="18"/>
      <c r="I823" s="17"/>
      <c r="J823" s="17"/>
      <c r="M823" s="272"/>
      <c r="N823" s="272"/>
      <c r="O823" s="273"/>
      <c r="P823" s="274"/>
      <c r="Q823" s="273"/>
      <c r="R823" s="273"/>
      <c r="S823" s="121"/>
      <c r="T823" s="121"/>
      <c r="U823" s="121"/>
      <c r="V823" s="121"/>
      <c r="W823" s="121"/>
      <c r="X823" s="121"/>
      <c r="Y823" s="121"/>
      <c r="Z823" s="121"/>
    </row>
    <row r="824" spans="4:26" s="16" customFormat="1">
      <c r="D824" s="17"/>
      <c r="E824" s="17"/>
      <c r="F824" s="18"/>
      <c r="G824" s="18"/>
      <c r="H824" s="18"/>
      <c r="I824" s="17"/>
      <c r="J824" s="17"/>
      <c r="M824" s="272"/>
      <c r="N824" s="272"/>
      <c r="O824" s="273"/>
      <c r="P824" s="274"/>
      <c r="Q824" s="273"/>
      <c r="R824" s="273"/>
      <c r="S824" s="121"/>
      <c r="T824" s="121"/>
      <c r="U824" s="121"/>
      <c r="V824" s="121"/>
      <c r="W824" s="121"/>
      <c r="X824" s="121"/>
      <c r="Y824" s="121"/>
      <c r="Z824" s="121"/>
    </row>
    <row r="825" spans="4:26" s="16" customFormat="1">
      <c r="D825" s="17"/>
      <c r="E825" s="17"/>
      <c r="F825" s="18"/>
      <c r="G825" s="18"/>
      <c r="H825" s="18"/>
      <c r="I825" s="17"/>
      <c r="J825" s="17"/>
      <c r="M825" s="272"/>
      <c r="N825" s="272"/>
      <c r="O825" s="273"/>
      <c r="P825" s="274"/>
      <c r="Q825" s="273"/>
      <c r="R825" s="273"/>
      <c r="S825" s="121"/>
      <c r="T825" s="121"/>
      <c r="U825" s="121"/>
      <c r="V825" s="121"/>
      <c r="W825" s="121"/>
      <c r="X825" s="121"/>
      <c r="Y825" s="121"/>
      <c r="Z825" s="121"/>
    </row>
    <row r="826" spans="4:26" s="16" customFormat="1">
      <c r="D826" s="17"/>
      <c r="E826" s="17"/>
      <c r="F826" s="18"/>
      <c r="G826" s="18"/>
      <c r="H826" s="18"/>
      <c r="I826" s="17"/>
      <c r="J826" s="17"/>
      <c r="M826" s="272"/>
      <c r="N826" s="272"/>
      <c r="O826" s="273"/>
      <c r="P826" s="274"/>
      <c r="Q826" s="273"/>
      <c r="R826" s="273"/>
      <c r="S826" s="121"/>
      <c r="T826" s="121"/>
      <c r="U826" s="121"/>
      <c r="V826" s="121"/>
      <c r="W826" s="121"/>
      <c r="X826" s="121"/>
      <c r="Y826" s="121"/>
      <c r="Z826" s="121"/>
    </row>
    <row r="827" spans="4:26" s="16" customFormat="1">
      <c r="D827" s="17"/>
      <c r="E827" s="17"/>
      <c r="F827" s="18"/>
      <c r="G827" s="18"/>
      <c r="H827" s="18"/>
      <c r="I827" s="17"/>
      <c r="J827" s="17"/>
      <c r="M827" s="272"/>
      <c r="N827" s="272"/>
      <c r="O827" s="273"/>
      <c r="P827" s="274"/>
      <c r="Q827" s="273"/>
      <c r="R827" s="273"/>
      <c r="S827" s="121"/>
      <c r="T827" s="121"/>
      <c r="U827" s="121"/>
      <c r="V827" s="121"/>
      <c r="W827" s="121"/>
      <c r="X827" s="121"/>
      <c r="Y827" s="121"/>
      <c r="Z827" s="121"/>
    </row>
    <row r="828" spans="4:26" s="16" customFormat="1">
      <c r="D828" s="17"/>
      <c r="E828" s="17"/>
      <c r="F828" s="18"/>
      <c r="G828" s="18"/>
      <c r="H828" s="18"/>
      <c r="I828" s="17"/>
      <c r="J828" s="17"/>
      <c r="M828" s="272"/>
      <c r="N828" s="272"/>
      <c r="O828" s="273"/>
      <c r="P828" s="274"/>
      <c r="Q828" s="273"/>
      <c r="R828" s="273"/>
      <c r="S828" s="121"/>
      <c r="T828" s="121"/>
      <c r="U828" s="121"/>
      <c r="V828" s="121"/>
      <c r="W828" s="121"/>
      <c r="X828" s="121"/>
      <c r="Y828" s="121"/>
      <c r="Z828" s="121"/>
    </row>
    <row r="829" spans="4:26" s="16" customFormat="1">
      <c r="D829" s="17"/>
      <c r="E829" s="17"/>
      <c r="F829" s="18"/>
      <c r="G829" s="18"/>
      <c r="H829" s="18"/>
      <c r="I829" s="17"/>
      <c r="J829" s="17"/>
      <c r="M829" s="272"/>
      <c r="N829" s="272"/>
      <c r="O829" s="273"/>
      <c r="P829" s="274"/>
      <c r="Q829" s="273"/>
      <c r="R829" s="273"/>
      <c r="S829" s="121"/>
      <c r="T829" s="121"/>
      <c r="U829" s="121"/>
      <c r="V829" s="121"/>
      <c r="W829" s="121"/>
      <c r="X829" s="121"/>
      <c r="Y829" s="121"/>
      <c r="Z829" s="121"/>
    </row>
    <row r="830" spans="4:26" s="16" customFormat="1">
      <c r="D830" s="17"/>
      <c r="E830" s="17"/>
      <c r="F830" s="18"/>
      <c r="G830" s="18"/>
      <c r="H830" s="18"/>
      <c r="I830" s="17"/>
      <c r="J830" s="17"/>
      <c r="M830" s="272"/>
      <c r="N830" s="272"/>
      <c r="O830" s="273"/>
      <c r="P830" s="274"/>
      <c r="Q830" s="273"/>
      <c r="R830" s="273"/>
      <c r="S830" s="121"/>
      <c r="T830" s="121"/>
      <c r="U830" s="121"/>
      <c r="V830" s="121"/>
      <c r="W830" s="121"/>
      <c r="X830" s="121"/>
      <c r="Y830" s="121"/>
      <c r="Z830" s="121"/>
    </row>
    <row r="831" spans="4:26" s="16" customFormat="1">
      <c r="D831" s="17"/>
      <c r="E831" s="17"/>
      <c r="F831" s="18"/>
      <c r="G831" s="18"/>
      <c r="H831" s="18"/>
      <c r="I831" s="17"/>
      <c r="J831" s="17"/>
      <c r="M831" s="272"/>
      <c r="N831" s="272"/>
      <c r="O831" s="273"/>
      <c r="P831" s="274"/>
      <c r="Q831" s="273"/>
      <c r="R831" s="273"/>
      <c r="S831" s="121"/>
      <c r="T831" s="121"/>
      <c r="U831" s="121"/>
      <c r="V831" s="121"/>
      <c r="W831" s="121"/>
      <c r="X831" s="121"/>
      <c r="Y831" s="121"/>
      <c r="Z831" s="121"/>
    </row>
    <row r="832" spans="4:26" s="16" customFormat="1">
      <c r="D832" s="17"/>
      <c r="E832" s="17"/>
      <c r="F832" s="18"/>
      <c r="G832" s="18"/>
      <c r="H832" s="18"/>
      <c r="I832" s="17"/>
      <c r="J832" s="17"/>
      <c r="M832" s="272"/>
      <c r="N832" s="272"/>
      <c r="O832" s="273"/>
      <c r="P832" s="274"/>
      <c r="Q832" s="273"/>
      <c r="R832" s="273"/>
      <c r="S832" s="121"/>
      <c r="T832" s="121"/>
      <c r="U832" s="121"/>
      <c r="V832" s="121"/>
      <c r="W832" s="121"/>
      <c r="X832" s="121"/>
      <c r="Y832" s="121"/>
      <c r="Z832" s="121"/>
    </row>
    <row r="833" spans="4:26" s="16" customFormat="1">
      <c r="D833" s="17"/>
      <c r="E833" s="17"/>
      <c r="F833" s="18"/>
      <c r="G833" s="18"/>
      <c r="H833" s="18"/>
      <c r="I833" s="17"/>
      <c r="J833" s="17"/>
      <c r="M833" s="272"/>
      <c r="N833" s="272"/>
      <c r="O833" s="273"/>
      <c r="P833" s="274"/>
      <c r="Q833" s="273"/>
      <c r="R833" s="273"/>
      <c r="S833" s="121"/>
      <c r="T833" s="121"/>
      <c r="U833" s="121"/>
      <c r="V833" s="121"/>
      <c r="W833" s="121"/>
      <c r="X833" s="121"/>
      <c r="Y833" s="121"/>
      <c r="Z833" s="121"/>
    </row>
    <row r="834" spans="4:26" s="16" customFormat="1">
      <c r="D834" s="17"/>
      <c r="E834" s="17"/>
      <c r="F834" s="18"/>
      <c r="G834" s="18"/>
      <c r="H834" s="18"/>
      <c r="I834" s="17"/>
      <c r="J834" s="17"/>
      <c r="M834" s="272"/>
      <c r="N834" s="272"/>
      <c r="O834" s="273"/>
      <c r="P834" s="274"/>
      <c r="Q834" s="273"/>
      <c r="R834" s="273"/>
      <c r="S834" s="121"/>
      <c r="T834" s="121"/>
      <c r="U834" s="121"/>
      <c r="V834" s="121"/>
      <c r="W834" s="121"/>
      <c r="X834" s="121"/>
      <c r="Y834" s="121"/>
      <c r="Z834" s="121"/>
    </row>
    <row r="835" spans="4:26" s="16" customFormat="1">
      <c r="D835" s="17"/>
      <c r="E835" s="17"/>
      <c r="F835" s="18"/>
      <c r="G835" s="18"/>
      <c r="H835" s="18"/>
      <c r="I835" s="17"/>
      <c r="J835" s="17"/>
      <c r="M835" s="272"/>
      <c r="N835" s="272"/>
      <c r="O835" s="273"/>
      <c r="P835" s="274"/>
      <c r="Q835" s="273"/>
      <c r="R835" s="273"/>
      <c r="S835" s="121"/>
      <c r="T835" s="121"/>
      <c r="U835" s="121"/>
      <c r="V835" s="121"/>
      <c r="W835" s="121"/>
      <c r="X835" s="121"/>
      <c r="Y835" s="121"/>
      <c r="Z835" s="121"/>
    </row>
    <row r="836" spans="4:26" s="16" customFormat="1">
      <c r="D836" s="17"/>
      <c r="E836" s="17"/>
      <c r="F836" s="18"/>
      <c r="G836" s="18"/>
      <c r="H836" s="18"/>
      <c r="I836" s="17"/>
      <c r="J836" s="17"/>
      <c r="M836" s="272"/>
      <c r="N836" s="272"/>
      <c r="O836" s="273"/>
      <c r="P836" s="274"/>
      <c r="Q836" s="273"/>
      <c r="R836" s="273"/>
      <c r="S836" s="121"/>
      <c r="T836" s="121"/>
      <c r="U836" s="121"/>
      <c r="V836" s="121"/>
      <c r="W836" s="121"/>
      <c r="X836" s="121"/>
      <c r="Y836" s="121"/>
      <c r="Z836" s="121"/>
    </row>
    <row r="837" spans="4:26" s="16" customFormat="1">
      <c r="D837" s="17"/>
      <c r="E837" s="17"/>
      <c r="F837" s="18"/>
      <c r="G837" s="18"/>
      <c r="H837" s="18"/>
      <c r="I837" s="17"/>
      <c r="J837" s="17"/>
      <c r="M837" s="272"/>
      <c r="N837" s="272"/>
      <c r="O837" s="273"/>
      <c r="P837" s="274"/>
      <c r="Q837" s="273"/>
      <c r="R837" s="273"/>
      <c r="S837" s="121"/>
      <c r="T837" s="121"/>
      <c r="U837" s="121"/>
      <c r="V837" s="121"/>
      <c r="W837" s="121"/>
      <c r="X837" s="121"/>
      <c r="Y837" s="121"/>
      <c r="Z837" s="121"/>
    </row>
    <row r="838" spans="4:26" s="16" customFormat="1">
      <c r="D838" s="17"/>
      <c r="E838" s="17"/>
      <c r="F838" s="18"/>
      <c r="G838" s="18"/>
      <c r="H838" s="18"/>
      <c r="I838" s="17"/>
      <c r="J838" s="17"/>
      <c r="M838" s="272"/>
      <c r="N838" s="272"/>
      <c r="O838" s="273"/>
      <c r="P838" s="274"/>
      <c r="Q838" s="273"/>
      <c r="R838" s="273"/>
      <c r="S838" s="121"/>
      <c r="T838" s="121"/>
      <c r="U838" s="121"/>
      <c r="V838" s="121"/>
      <c r="W838" s="121"/>
      <c r="X838" s="121"/>
      <c r="Y838" s="121"/>
      <c r="Z838" s="121"/>
    </row>
    <row r="839" spans="4:26" s="16" customFormat="1">
      <c r="D839" s="17"/>
      <c r="E839" s="17"/>
      <c r="F839" s="18"/>
      <c r="G839" s="18"/>
      <c r="H839" s="18"/>
      <c r="I839" s="17"/>
      <c r="J839" s="17"/>
      <c r="M839" s="272"/>
      <c r="N839" s="272"/>
      <c r="O839" s="273"/>
      <c r="P839" s="274"/>
      <c r="Q839" s="273"/>
      <c r="R839" s="273"/>
      <c r="S839" s="121"/>
      <c r="T839" s="121"/>
      <c r="U839" s="121"/>
      <c r="V839" s="121"/>
      <c r="W839" s="121"/>
      <c r="X839" s="121"/>
      <c r="Y839" s="121"/>
      <c r="Z839" s="121"/>
    </row>
    <row r="840" spans="4:26" s="16" customFormat="1">
      <c r="D840" s="17"/>
      <c r="E840" s="17"/>
      <c r="F840" s="18"/>
      <c r="G840" s="18"/>
      <c r="H840" s="18"/>
      <c r="I840" s="17"/>
      <c r="J840" s="17"/>
      <c r="M840" s="272"/>
      <c r="N840" s="272"/>
      <c r="O840" s="273"/>
      <c r="P840" s="274"/>
      <c r="Q840" s="273"/>
      <c r="R840" s="273"/>
      <c r="S840" s="121"/>
      <c r="T840" s="121"/>
      <c r="U840" s="121"/>
      <c r="V840" s="121"/>
      <c r="W840" s="121"/>
      <c r="X840" s="121"/>
      <c r="Y840" s="121"/>
      <c r="Z840" s="121"/>
    </row>
    <row r="841" spans="4:26" s="16" customFormat="1">
      <c r="D841" s="17"/>
      <c r="E841" s="17"/>
      <c r="F841" s="18"/>
      <c r="G841" s="18"/>
      <c r="H841" s="18"/>
      <c r="I841" s="17"/>
      <c r="J841" s="17"/>
      <c r="M841" s="272"/>
      <c r="N841" s="272"/>
      <c r="O841" s="273"/>
      <c r="P841" s="274"/>
      <c r="Q841" s="273"/>
      <c r="R841" s="273"/>
      <c r="S841" s="121"/>
      <c r="T841" s="121"/>
      <c r="U841" s="121"/>
      <c r="V841" s="121"/>
      <c r="W841" s="121"/>
      <c r="X841" s="121"/>
      <c r="Y841" s="121"/>
      <c r="Z841" s="121"/>
    </row>
    <row r="842" spans="4:26" s="16" customFormat="1">
      <c r="D842" s="17"/>
      <c r="E842" s="17"/>
      <c r="F842" s="18"/>
      <c r="G842" s="18"/>
      <c r="H842" s="18"/>
      <c r="I842" s="17"/>
      <c r="J842" s="17"/>
      <c r="M842" s="272"/>
      <c r="N842" s="272"/>
      <c r="O842" s="273"/>
      <c r="P842" s="274"/>
      <c r="Q842" s="273"/>
      <c r="R842" s="273"/>
      <c r="S842" s="121"/>
      <c r="T842" s="121"/>
      <c r="U842" s="121"/>
      <c r="V842" s="121"/>
      <c r="W842" s="121"/>
      <c r="X842" s="121"/>
      <c r="Y842" s="121"/>
      <c r="Z842" s="121"/>
    </row>
    <row r="843" spans="4:26" s="16" customFormat="1">
      <c r="D843" s="17"/>
      <c r="E843" s="17"/>
      <c r="F843" s="18"/>
      <c r="G843" s="18"/>
      <c r="H843" s="18"/>
      <c r="I843" s="17"/>
      <c r="J843" s="17"/>
      <c r="M843" s="272"/>
      <c r="N843" s="272"/>
      <c r="O843" s="273"/>
      <c r="P843" s="274"/>
      <c r="Q843" s="273"/>
      <c r="R843" s="273"/>
      <c r="S843" s="121"/>
      <c r="T843" s="121"/>
      <c r="U843" s="121"/>
      <c r="V843" s="121"/>
      <c r="W843" s="121"/>
      <c r="X843" s="121"/>
      <c r="Y843" s="121"/>
      <c r="Z843" s="121"/>
    </row>
    <row r="844" spans="4:26" s="16" customFormat="1">
      <c r="D844" s="17"/>
      <c r="E844" s="17"/>
      <c r="F844" s="18"/>
      <c r="G844" s="18"/>
      <c r="H844" s="18"/>
      <c r="I844" s="17"/>
      <c r="J844" s="17"/>
      <c r="M844" s="272"/>
      <c r="N844" s="272"/>
      <c r="O844" s="273"/>
      <c r="P844" s="274"/>
      <c r="Q844" s="273"/>
      <c r="R844" s="273"/>
      <c r="S844" s="121"/>
      <c r="T844" s="121"/>
      <c r="U844" s="121"/>
      <c r="V844" s="121"/>
      <c r="W844" s="121"/>
      <c r="X844" s="121"/>
      <c r="Y844" s="121"/>
      <c r="Z844" s="121"/>
    </row>
    <row r="845" spans="4:26" s="16" customFormat="1">
      <c r="D845" s="17"/>
      <c r="E845" s="17"/>
      <c r="F845" s="18"/>
      <c r="G845" s="18"/>
      <c r="H845" s="18"/>
      <c r="I845" s="17"/>
      <c r="J845" s="17"/>
      <c r="M845" s="272"/>
      <c r="N845" s="272"/>
      <c r="O845" s="273"/>
      <c r="P845" s="274"/>
      <c r="Q845" s="273"/>
      <c r="R845" s="273"/>
      <c r="S845" s="121"/>
      <c r="T845" s="121"/>
      <c r="U845" s="121"/>
      <c r="V845" s="121"/>
      <c r="W845" s="121"/>
      <c r="X845" s="121"/>
      <c r="Y845" s="121"/>
      <c r="Z845" s="121"/>
    </row>
    <row r="846" spans="4:26" s="16" customFormat="1">
      <c r="D846" s="17"/>
      <c r="E846" s="17"/>
      <c r="F846" s="18"/>
      <c r="G846" s="18"/>
      <c r="H846" s="18"/>
      <c r="I846" s="17"/>
      <c r="J846" s="17"/>
      <c r="M846" s="272"/>
      <c r="N846" s="272"/>
      <c r="O846" s="273"/>
      <c r="P846" s="274"/>
      <c r="Q846" s="273"/>
      <c r="R846" s="273"/>
      <c r="S846" s="121"/>
      <c r="T846" s="121"/>
      <c r="U846" s="121"/>
      <c r="V846" s="121"/>
      <c r="W846" s="121"/>
      <c r="X846" s="121"/>
      <c r="Y846" s="121"/>
      <c r="Z846" s="121"/>
    </row>
    <row r="847" spans="4:26" s="16" customFormat="1">
      <c r="D847" s="17"/>
      <c r="E847" s="17"/>
      <c r="F847" s="18"/>
      <c r="G847" s="18"/>
      <c r="H847" s="18"/>
      <c r="I847" s="17"/>
      <c r="J847" s="17"/>
      <c r="M847" s="272"/>
      <c r="N847" s="272"/>
      <c r="O847" s="273"/>
      <c r="P847" s="274"/>
      <c r="Q847" s="273"/>
      <c r="R847" s="273"/>
      <c r="S847" s="121"/>
      <c r="T847" s="121"/>
      <c r="U847" s="121"/>
      <c r="V847" s="121"/>
      <c r="W847" s="121"/>
      <c r="X847" s="121"/>
      <c r="Y847" s="121"/>
      <c r="Z847" s="121"/>
    </row>
    <row r="848" spans="4:26" s="16" customFormat="1">
      <c r="D848" s="17"/>
      <c r="E848" s="17"/>
      <c r="F848" s="18"/>
      <c r="G848" s="18"/>
      <c r="H848" s="18"/>
      <c r="I848" s="17"/>
      <c r="J848" s="17"/>
      <c r="M848" s="272"/>
      <c r="N848" s="272"/>
      <c r="O848" s="273"/>
      <c r="P848" s="274"/>
      <c r="Q848" s="273"/>
      <c r="R848" s="273"/>
      <c r="S848" s="121"/>
      <c r="T848" s="121"/>
      <c r="U848" s="121"/>
      <c r="V848" s="121"/>
      <c r="W848" s="121"/>
      <c r="X848" s="121"/>
      <c r="Y848" s="121"/>
      <c r="Z848" s="121"/>
    </row>
    <row r="849" spans="4:26" s="16" customFormat="1">
      <c r="D849" s="17"/>
      <c r="E849" s="17"/>
      <c r="F849" s="18"/>
      <c r="G849" s="18"/>
      <c r="H849" s="18"/>
      <c r="I849" s="17"/>
      <c r="J849" s="17"/>
      <c r="M849" s="272"/>
      <c r="N849" s="272"/>
      <c r="O849" s="273"/>
      <c r="P849" s="274"/>
      <c r="Q849" s="273"/>
      <c r="R849" s="273"/>
      <c r="S849" s="121"/>
      <c r="T849" s="121"/>
      <c r="U849" s="121"/>
      <c r="V849" s="121"/>
      <c r="W849" s="121"/>
      <c r="X849" s="121"/>
      <c r="Y849" s="121"/>
      <c r="Z849" s="121"/>
    </row>
    <row r="850" spans="4:26" s="16" customFormat="1">
      <c r="D850" s="17"/>
      <c r="E850" s="17"/>
      <c r="F850" s="18"/>
      <c r="G850" s="18"/>
      <c r="H850" s="18"/>
      <c r="I850" s="17"/>
      <c r="J850" s="17"/>
      <c r="M850" s="272"/>
      <c r="N850" s="272"/>
      <c r="O850" s="273"/>
      <c r="P850" s="274"/>
      <c r="Q850" s="273"/>
      <c r="R850" s="273"/>
      <c r="S850" s="121"/>
      <c r="T850" s="121"/>
      <c r="U850" s="121"/>
      <c r="V850" s="121"/>
      <c r="W850" s="121"/>
      <c r="X850" s="121"/>
      <c r="Y850" s="121"/>
      <c r="Z850" s="121"/>
    </row>
    <row r="851" spans="4:26" s="16" customFormat="1">
      <c r="D851" s="17"/>
      <c r="E851" s="17"/>
      <c r="F851" s="18"/>
      <c r="G851" s="18"/>
      <c r="H851" s="18"/>
      <c r="I851" s="17"/>
      <c r="J851" s="17"/>
      <c r="M851" s="272"/>
      <c r="N851" s="272"/>
      <c r="O851" s="273"/>
      <c r="P851" s="274"/>
      <c r="Q851" s="273"/>
      <c r="R851" s="273"/>
      <c r="S851" s="121"/>
      <c r="T851" s="121"/>
      <c r="U851" s="121"/>
      <c r="V851" s="121"/>
      <c r="W851" s="121"/>
      <c r="X851" s="121"/>
      <c r="Y851" s="121"/>
      <c r="Z851" s="121"/>
    </row>
    <row r="852" spans="4:26" s="16" customFormat="1">
      <c r="D852" s="17"/>
      <c r="E852" s="17"/>
      <c r="F852" s="18"/>
      <c r="G852" s="18"/>
      <c r="H852" s="18"/>
      <c r="I852" s="17"/>
      <c r="J852" s="17"/>
      <c r="M852" s="272"/>
      <c r="N852" s="272"/>
      <c r="O852" s="273"/>
      <c r="P852" s="274"/>
      <c r="Q852" s="273"/>
      <c r="R852" s="273"/>
      <c r="S852" s="121"/>
      <c r="T852" s="121"/>
      <c r="U852" s="121"/>
      <c r="V852" s="121"/>
      <c r="W852" s="121"/>
      <c r="X852" s="121"/>
      <c r="Y852" s="121"/>
      <c r="Z852" s="121"/>
    </row>
    <row r="853" spans="4:26" s="16" customFormat="1">
      <c r="D853" s="17"/>
      <c r="E853" s="17"/>
      <c r="F853" s="18"/>
      <c r="G853" s="18"/>
      <c r="H853" s="18"/>
      <c r="I853" s="17"/>
      <c r="J853" s="17"/>
      <c r="M853" s="272"/>
      <c r="N853" s="272"/>
      <c r="O853" s="273"/>
      <c r="P853" s="274"/>
      <c r="Q853" s="273"/>
      <c r="R853" s="273"/>
      <c r="S853" s="121"/>
      <c r="T853" s="121"/>
      <c r="U853" s="121"/>
      <c r="V853" s="121"/>
      <c r="W853" s="121"/>
      <c r="X853" s="121"/>
      <c r="Y853" s="121"/>
      <c r="Z853" s="121"/>
    </row>
    <row r="854" spans="4:26" s="16" customFormat="1">
      <c r="D854" s="17"/>
      <c r="E854" s="17"/>
      <c r="F854" s="18"/>
      <c r="G854" s="18"/>
      <c r="H854" s="18"/>
      <c r="I854" s="17"/>
      <c r="J854" s="17"/>
      <c r="M854" s="272"/>
      <c r="N854" s="272"/>
      <c r="O854" s="273"/>
      <c r="P854" s="274"/>
      <c r="Q854" s="273"/>
      <c r="R854" s="273"/>
      <c r="S854" s="121"/>
      <c r="T854" s="121"/>
      <c r="U854" s="121"/>
      <c r="V854" s="121"/>
      <c r="W854" s="121"/>
      <c r="X854" s="121"/>
      <c r="Y854" s="121"/>
      <c r="Z854" s="121"/>
    </row>
    <row r="855" spans="4:26" s="16" customFormat="1">
      <c r="D855" s="17"/>
      <c r="E855" s="17"/>
      <c r="F855" s="18"/>
      <c r="G855" s="18"/>
      <c r="H855" s="18"/>
      <c r="I855" s="17"/>
      <c r="J855" s="17"/>
      <c r="M855" s="272"/>
      <c r="N855" s="272"/>
      <c r="O855" s="273"/>
      <c r="P855" s="274"/>
      <c r="Q855" s="273"/>
      <c r="R855" s="273"/>
      <c r="S855" s="121"/>
      <c r="T855" s="121"/>
      <c r="U855" s="121"/>
      <c r="V855" s="121"/>
      <c r="W855" s="121"/>
      <c r="X855" s="121"/>
      <c r="Y855" s="121"/>
      <c r="Z855" s="121"/>
    </row>
    <row r="856" spans="4:26" s="16" customFormat="1">
      <c r="D856" s="17"/>
      <c r="E856" s="17"/>
      <c r="F856" s="18"/>
      <c r="G856" s="18"/>
      <c r="H856" s="18"/>
      <c r="I856" s="17"/>
      <c r="J856" s="17"/>
      <c r="M856" s="272"/>
      <c r="N856" s="272"/>
      <c r="O856" s="273"/>
      <c r="P856" s="274"/>
      <c r="Q856" s="273"/>
      <c r="R856" s="273"/>
      <c r="S856" s="121"/>
      <c r="T856" s="121"/>
      <c r="U856" s="121"/>
      <c r="V856" s="121"/>
      <c r="W856" s="121"/>
      <c r="X856" s="121"/>
      <c r="Y856" s="121"/>
      <c r="Z856" s="121"/>
    </row>
    <row r="857" spans="4:26" s="16" customFormat="1">
      <c r="D857" s="17"/>
      <c r="E857" s="17"/>
      <c r="F857" s="18"/>
      <c r="G857" s="18"/>
      <c r="H857" s="18"/>
      <c r="I857" s="17"/>
      <c r="J857" s="17"/>
      <c r="M857" s="272"/>
      <c r="N857" s="272"/>
      <c r="O857" s="273"/>
      <c r="P857" s="274"/>
      <c r="Q857" s="273"/>
      <c r="R857" s="273"/>
      <c r="S857" s="121"/>
      <c r="T857" s="121"/>
      <c r="U857" s="121"/>
      <c r="V857" s="121"/>
      <c r="W857" s="121"/>
      <c r="X857" s="121"/>
      <c r="Y857" s="121"/>
      <c r="Z857" s="121"/>
    </row>
    <row r="858" spans="4:26" s="16" customFormat="1">
      <c r="D858" s="17"/>
      <c r="E858" s="17"/>
      <c r="F858" s="18"/>
      <c r="G858" s="18"/>
      <c r="H858" s="18"/>
      <c r="I858" s="17"/>
      <c r="J858" s="17"/>
      <c r="M858" s="272"/>
      <c r="N858" s="272"/>
      <c r="O858" s="273"/>
      <c r="P858" s="274"/>
      <c r="Q858" s="273"/>
      <c r="R858" s="273"/>
      <c r="S858" s="121"/>
      <c r="T858" s="121"/>
      <c r="U858" s="121"/>
      <c r="V858" s="121"/>
      <c r="W858" s="121"/>
      <c r="X858" s="121"/>
      <c r="Y858" s="121"/>
      <c r="Z858" s="121"/>
    </row>
    <row r="859" spans="4:26" s="16" customFormat="1">
      <c r="D859" s="17"/>
      <c r="E859" s="17"/>
      <c r="F859" s="18"/>
      <c r="G859" s="18"/>
      <c r="H859" s="18"/>
      <c r="I859" s="17"/>
      <c r="J859" s="17"/>
      <c r="M859" s="272"/>
      <c r="N859" s="272"/>
      <c r="O859" s="273"/>
      <c r="P859" s="274"/>
      <c r="Q859" s="273"/>
      <c r="R859" s="273"/>
      <c r="S859" s="121"/>
      <c r="T859" s="121"/>
      <c r="U859" s="121"/>
      <c r="V859" s="121"/>
      <c r="W859" s="121"/>
      <c r="X859" s="121"/>
      <c r="Y859" s="121"/>
      <c r="Z859" s="121"/>
    </row>
    <row r="860" spans="4:26" s="16" customFormat="1">
      <c r="D860" s="17"/>
      <c r="E860" s="17"/>
      <c r="F860" s="18"/>
      <c r="G860" s="18"/>
      <c r="H860" s="18"/>
      <c r="I860" s="17"/>
      <c r="J860" s="17"/>
      <c r="M860" s="272"/>
      <c r="N860" s="272"/>
      <c r="O860" s="273"/>
      <c r="P860" s="274"/>
      <c r="Q860" s="273"/>
      <c r="R860" s="273"/>
      <c r="S860" s="121"/>
      <c r="T860" s="121"/>
      <c r="U860" s="121"/>
      <c r="V860" s="121"/>
      <c r="W860" s="121"/>
      <c r="X860" s="121"/>
      <c r="Y860" s="121"/>
      <c r="Z860" s="121"/>
    </row>
    <row r="861" spans="4:26" s="16" customFormat="1">
      <c r="D861" s="17"/>
      <c r="E861" s="17"/>
      <c r="F861" s="18"/>
      <c r="G861" s="18"/>
      <c r="H861" s="18"/>
      <c r="I861" s="17"/>
      <c r="J861" s="17"/>
      <c r="M861" s="272"/>
      <c r="N861" s="272"/>
      <c r="O861" s="273"/>
      <c r="P861" s="274"/>
      <c r="Q861" s="273"/>
      <c r="R861" s="273"/>
      <c r="S861" s="121"/>
      <c r="T861" s="121"/>
      <c r="U861" s="121"/>
      <c r="V861" s="121"/>
      <c r="W861" s="121"/>
      <c r="X861" s="121"/>
      <c r="Y861" s="121"/>
      <c r="Z861" s="121"/>
    </row>
    <row r="862" spans="4:26" s="16" customFormat="1">
      <c r="D862" s="17"/>
      <c r="E862" s="17"/>
      <c r="F862" s="18"/>
      <c r="G862" s="18"/>
      <c r="H862" s="18"/>
      <c r="I862" s="17"/>
      <c r="J862" s="17"/>
      <c r="M862" s="272"/>
      <c r="N862" s="272"/>
      <c r="O862" s="273"/>
      <c r="P862" s="274"/>
      <c r="Q862" s="273"/>
      <c r="R862" s="273"/>
      <c r="S862" s="121"/>
      <c r="T862" s="121"/>
      <c r="U862" s="121"/>
      <c r="V862" s="121"/>
      <c r="W862" s="121"/>
      <c r="X862" s="121"/>
      <c r="Y862" s="121"/>
      <c r="Z862" s="121"/>
    </row>
    <row r="863" spans="4:26" s="16" customFormat="1">
      <c r="D863" s="17"/>
      <c r="E863" s="17"/>
      <c r="F863" s="18"/>
      <c r="G863" s="18"/>
      <c r="H863" s="18"/>
      <c r="I863" s="17"/>
      <c r="J863" s="17"/>
      <c r="M863" s="272"/>
      <c r="N863" s="272"/>
      <c r="O863" s="273"/>
      <c r="P863" s="274"/>
      <c r="Q863" s="273"/>
      <c r="R863" s="273"/>
      <c r="S863" s="121"/>
      <c r="T863" s="121"/>
      <c r="U863" s="121"/>
      <c r="V863" s="121"/>
      <c r="W863" s="121"/>
      <c r="X863" s="121"/>
      <c r="Y863" s="121"/>
      <c r="Z863" s="121"/>
    </row>
    <row r="864" spans="4:26" s="16" customFormat="1">
      <c r="D864" s="17"/>
      <c r="E864" s="17"/>
      <c r="F864" s="18"/>
      <c r="G864" s="18"/>
      <c r="H864" s="18"/>
      <c r="I864" s="17"/>
      <c r="J864" s="17"/>
      <c r="M864" s="272"/>
      <c r="N864" s="272"/>
      <c r="O864" s="273"/>
      <c r="P864" s="274"/>
      <c r="Q864" s="273"/>
      <c r="R864" s="273"/>
      <c r="S864" s="121"/>
      <c r="T864" s="121"/>
      <c r="U864" s="121"/>
      <c r="V864" s="121"/>
      <c r="W864" s="121"/>
      <c r="X864" s="121"/>
      <c r="Y864" s="121"/>
      <c r="Z864" s="121"/>
    </row>
    <row r="865" spans="4:26" s="16" customFormat="1">
      <c r="D865" s="17"/>
      <c r="E865" s="17"/>
      <c r="F865" s="18"/>
      <c r="G865" s="18"/>
      <c r="H865" s="18"/>
      <c r="I865" s="17"/>
      <c r="J865" s="17"/>
      <c r="M865" s="272"/>
      <c r="N865" s="272"/>
      <c r="O865" s="273"/>
      <c r="P865" s="274"/>
      <c r="Q865" s="273"/>
      <c r="R865" s="273"/>
      <c r="S865" s="121"/>
      <c r="T865" s="121"/>
      <c r="U865" s="121"/>
      <c r="V865" s="121"/>
      <c r="W865" s="121"/>
      <c r="X865" s="121"/>
      <c r="Y865" s="121"/>
      <c r="Z865" s="121"/>
    </row>
    <row r="866" spans="4:26" s="16" customFormat="1">
      <c r="D866" s="17"/>
      <c r="E866" s="17"/>
      <c r="F866" s="18"/>
      <c r="G866" s="18"/>
      <c r="H866" s="18"/>
      <c r="I866" s="17"/>
      <c r="J866" s="17"/>
      <c r="M866" s="272"/>
      <c r="N866" s="272"/>
      <c r="O866" s="273"/>
      <c r="P866" s="274"/>
      <c r="Q866" s="273"/>
      <c r="R866" s="273"/>
      <c r="S866" s="121"/>
      <c r="T866" s="121"/>
      <c r="U866" s="121"/>
      <c r="V866" s="121"/>
      <c r="W866" s="121"/>
      <c r="X866" s="121"/>
      <c r="Y866" s="121"/>
      <c r="Z866" s="121"/>
    </row>
    <row r="867" spans="4:26" s="16" customFormat="1">
      <c r="D867" s="17"/>
      <c r="E867" s="17"/>
      <c r="F867" s="18"/>
      <c r="G867" s="18"/>
      <c r="H867" s="18"/>
      <c r="I867" s="17"/>
      <c r="J867" s="17"/>
      <c r="M867" s="272"/>
      <c r="N867" s="272"/>
      <c r="O867" s="273"/>
      <c r="P867" s="274"/>
      <c r="Q867" s="273"/>
      <c r="R867" s="273"/>
      <c r="S867" s="121"/>
      <c r="T867" s="121"/>
      <c r="U867" s="121"/>
      <c r="V867" s="121"/>
      <c r="W867" s="121"/>
      <c r="X867" s="121"/>
      <c r="Y867" s="121"/>
      <c r="Z867" s="121"/>
    </row>
    <row r="868" spans="4:26" s="16" customFormat="1">
      <c r="D868" s="17"/>
      <c r="E868" s="17"/>
      <c r="F868" s="18"/>
      <c r="G868" s="18"/>
      <c r="H868" s="18"/>
      <c r="I868" s="17"/>
      <c r="J868" s="17"/>
      <c r="M868" s="272"/>
      <c r="N868" s="272"/>
      <c r="O868" s="273"/>
      <c r="P868" s="274"/>
      <c r="Q868" s="273"/>
      <c r="R868" s="273"/>
      <c r="S868" s="121"/>
      <c r="T868" s="121"/>
      <c r="U868" s="121"/>
      <c r="V868" s="121"/>
      <c r="W868" s="121"/>
      <c r="X868" s="121"/>
      <c r="Y868" s="121"/>
      <c r="Z868" s="121"/>
    </row>
    <row r="869" spans="4:26" s="16" customFormat="1">
      <c r="D869" s="17"/>
      <c r="E869" s="17"/>
      <c r="F869" s="18"/>
      <c r="G869" s="18"/>
      <c r="H869" s="18"/>
      <c r="I869" s="17"/>
      <c r="J869" s="17"/>
      <c r="M869" s="272"/>
      <c r="N869" s="272"/>
      <c r="O869" s="273"/>
      <c r="P869" s="274"/>
      <c r="Q869" s="273"/>
      <c r="R869" s="273"/>
      <c r="S869" s="121"/>
      <c r="T869" s="121"/>
      <c r="U869" s="121"/>
      <c r="V869" s="121"/>
      <c r="W869" s="121"/>
      <c r="X869" s="121"/>
      <c r="Y869" s="121"/>
      <c r="Z869" s="121"/>
    </row>
    <row r="870" spans="4:26" s="16" customFormat="1">
      <c r="D870" s="17"/>
      <c r="E870" s="17"/>
      <c r="F870" s="18"/>
      <c r="G870" s="18"/>
      <c r="H870" s="18"/>
      <c r="I870" s="17"/>
      <c r="J870" s="17"/>
      <c r="M870" s="272"/>
      <c r="N870" s="272"/>
      <c r="O870" s="273"/>
      <c r="P870" s="274"/>
      <c r="Q870" s="273"/>
      <c r="R870" s="273"/>
      <c r="S870" s="121"/>
      <c r="T870" s="121"/>
      <c r="U870" s="121"/>
      <c r="V870" s="121"/>
      <c r="W870" s="121"/>
      <c r="X870" s="121"/>
      <c r="Y870" s="121"/>
      <c r="Z870" s="121"/>
    </row>
    <row r="871" spans="4:26" s="16" customFormat="1">
      <c r="D871" s="17"/>
      <c r="E871" s="17"/>
      <c r="F871" s="18"/>
      <c r="G871" s="18"/>
      <c r="H871" s="18"/>
      <c r="I871" s="17"/>
      <c r="J871" s="17"/>
      <c r="M871" s="272"/>
      <c r="N871" s="272"/>
      <c r="O871" s="273"/>
      <c r="P871" s="274"/>
      <c r="Q871" s="273"/>
      <c r="R871" s="273"/>
      <c r="S871" s="121"/>
      <c r="T871" s="121"/>
      <c r="U871" s="121"/>
      <c r="V871" s="121"/>
      <c r="W871" s="121"/>
      <c r="X871" s="121"/>
      <c r="Y871" s="121"/>
      <c r="Z871" s="121"/>
    </row>
    <row r="872" spans="4:26" s="16" customFormat="1">
      <c r="D872" s="17"/>
      <c r="E872" s="17"/>
      <c r="F872" s="18"/>
      <c r="G872" s="18"/>
      <c r="H872" s="18"/>
      <c r="I872" s="17"/>
      <c r="J872" s="17"/>
      <c r="M872" s="272"/>
      <c r="N872" s="272"/>
      <c r="O872" s="273"/>
      <c r="P872" s="274"/>
      <c r="Q872" s="273"/>
      <c r="R872" s="273"/>
      <c r="S872" s="121"/>
      <c r="T872" s="121"/>
      <c r="U872" s="121"/>
      <c r="V872" s="121"/>
      <c r="W872" s="121"/>
      <c r="X872" s="121"/>
      <c r="Y872" s="121"/>
      <c r="Z872" s="121"/>
    </row>
    <row r="873" spans="4:26" s="16" customFormat="1">
      <c r="D873" s="17"/>
      <c r="E873" s="17"/>
      <c r="F873" s="18"/>
      <c r="G873" s="18"/>
      <c r="H873" s="18"/>
      <c r="I873" s="17"/>
      <c r="J873" s="17"/>
      <c r="M873" s="272"/>
      <c r="N873" s="272"/>
      <c r="O873" s="273"/>
      <c r="P873" s="274"/>
      <c r="Q873" s="273"/>
      <c r="R873" s="273"/>
      <c r="S873" s="121"/>
      <c r="T873" s="121"/>
      <c r="U873" s="121"/>
      <c r="V873" s="121"/>
      <c r="W873" s="121"/>
      <c r="X873" s="121"/>
      <c r="Y873" s="121"/>
      <c r="Z873" s="121"/>
    </row>
    <row r="874" spans="4:26" s="16" customFormat="1">
      <c r="D874" s="17"/>
      <c r="E874" s="17"/>
      <c r="F874" s="18"/>
      <c r="G874" s="18"/>
      <c r="H874" s="18"/>
      <c r="I874" s="17"/>
      <c r="J874" s="17"/>
      <c r="M874" s="272"/>
      <c r="N874" s="272"/>
      <c r="O874" s="273"/>
      <c r="P874" s="274"/>
      <c r="Q874" s="273"/>
      <c r="R874" s="273"/>
      <c r="S874" s="121"/>
      <c r="T874" s="121"/>
      <c r="U874" s="121"/>
      <c r="V874" s="121"/>
      <c r="W874" s="121"/>
      <c r="X874" s="121"/>
      <c r="Y874" s="121"/>
      <c r="Z874" s="121"/>
    </row>
    <row r="875" spans="4:26" s="16" customFormat="1">
      <c r="D875" s="17"/>
      <c r="E875" s="17"/>
      <c r="F875" s="18"/>
      <c r="G875" s="18"/>
      <c r="H875" s="18"/>
      <c r="I875" s="17"/>
      <c r="J875" s="17"/>
      <c r="M875" s="272"/>
      <c r="N875" s="272"/>
      <c r="O875" s="273"/>
      <c r="P875" s="274"/>
      <c r="Q875" s="273"/>
      <c r="R875" s="273"/>
      <c r="S875" s="121"/>
      <c r="T875" s="121"/>
      <c r="U875" s="121"/>
      <c r="V875" s="121"/>
      <c r="W875" s="121"/>
      <c r="X875" s="121"/>
      <c r="Y875" s="121"/>
      <c r="Z875" s="121"/>
    </row>
    <row r="876" spans="4:26" s="16" customFormat="1">
      <c r="D876" s="17"/>
      <c r="E876" s="17"/>
      <c r="F876" s="18"/>
      <c r="G876" s="18"/>
      <c r="H876" s="18"/>
      <c r="I876" s="17"/>
      <c r="J876" s="17"/>
      <c r="M876" s="272"/>
      <c r="N876" s="272"/>
      <c r="O876" s="273"/>
      <c r="P876" s="274"/>
      <c r="Q876" s="273"/>
      <c r="R876" s="273"/>
      <c r="S876" s="121"/>
      <c r="T876" s="121"/>
      <c r="U876" s="121"/>
      <c r="V876" s="121"/>
      <c r="W876" s="121"/>
      <c r="X876" s="121"/>
      <c r="Y876" s="121"/>
      <c r="Z876" s="121"/>
    </row>
    <row r="877" spans="4:26" s="16" customFormat="1">
      <c r="D877" s="17"/>
      <c r="E877" s="17"/>
      <c r="F877" s="18"/>
      <c r="G877" s="18"/>
      <c r="H877" s="18"/>
      <c r="I877" s="17"/>
      <c r="J877" s="17"/>
      <c r="M877" s="272"/>
      <c r="N877" s="272"/>
      <c r="O877" s="273"/>
      <c r="P877" s="274"/>
      <c r="Q877" s="273"/>
      <c r="R877" s="273"/>
      <c r="S877" s="121"/>
      <c r="T877" s="121"/>
      <c r="U877" s="121"/>
      <c r="V877" s="121"/>
      <c r="W877" s="121"/>
      <c r="X877" s="121"/>
      <c r="Y877" s="121"/>
      <c r="Z877" s="121"/>
    </row>
    <row r="878" spans="4:26" s="16" customFormat="1">
      <c r="D878" s="17"/>
      <c r="E878" s="17"/>
      <c r="F878" s="18"/>
      <c r="G878" s="18"/>
      <c r="H878" s="18"/>
      <c r="I878" s="17"/>
      <c r="J878" s="17"/>
      <c r="M878" s="272"/>
      <c r="N878" s="272"/>
      <c r="O878" s="273"/>
      <c r="P878" s="274"/>
      <c r="Q878" s="273"/>
      <c r="R878" s="273"/>
      <c r="S878" s="121"/>
      <c r="T878" s="121"/>
      <c r="U878" s="121"/>
      <c r="V878" s="121"/>
      <c r="W878" s="121"/>
      <c r="X878" s="121"/>
      <c r="Y878" s="121"/>
      <c r="Z878" s="121"/>
    </row>
    <row r="879" spans="4:26" s="16" customFormat="1">
      <c r="D879" s="17"/>
      <c r="E879" s="17"/>
      <c r="F879" s="18"/>
      <c r="G879" s="18"/>
      <c r="H879" s="18"/>
      <c r="I879" s="17"/>
      <c r="J879" s="17"/>
      <c r="M879" s="272"/>
      <c r="N879" s="272"/>
      <c r="O879" s="273"/>
      <c r="P879" s="274"/>
      <c r="Q879" s="273"/>
      <c r="R879" s="273"/>
      <c r="S879" s="121"/>
      <c r="T879" s="121"/>
      <c r="U879" s="121"/>
      <c r="V879" s="121"/>
      <c r="W879" s="121"/>
      <c r="X879" s="121"/>
      <c r="Y879" s="121"/>
      <c r="Z879" s="121"/>
    </row>
    <row r="880" spans="4:26" s="16" customFormat="1">
      <c r="D880" s="17"/>
      <c r="E880" s="17"/>
      <c r="F880" s="18"/>
      <c r="G880" s="18"/>
      <c r="H880" s="18"/>
      <c r="I880" s="17"/>
      <c r="J880" s="17"/>
      <c r="M880" s="272"/>
      <c r="N880" s="272"/>
      <c r="O880" s="273"/>
      <c r="P880" s="274"/>
      <c r="Q880" s="273"/>
      <c r="R880" s="273"/>
      <c r="S880" s="121"/>
      <c r="T880" s="121"/>
      <c r="U880" s="121"/>
      <c r="V880" s="121"/>
      <c r="W880" s="121"/>
      <c r="X880" s="121"/>
      <c r="Y880" s="121"/>
      <c r="Z880" s="121"/>
    </row>
    <row r="881" spans="4:26" s="16" customFormat="1">
      <c r="D881" s="17"/>
      <c r="E881" s="17"/>
      <c r="F881" s="18"/>
      <c r="G881" s="18"/>
      <c r="H881" s="18"/>
      <c r="I881" s="17"/>
      <c r="J881" s="17"/>
      <c r="M881" s="272"/>
      <c r="N881" s="272"/>
      <c r="O881" s="273"/>
      <c r="P881" s="274"/>
      <c r="Q881" s="273"/>
      <c r="R881" s="273"/>
      <c r="S881" s="121"/>
      <c r="T881" s="121"/>
      <c r="U881" s="121"/>
      <c r="V881" s="121"/>
      <c r="W881" s="121"/>
      <c r="X881" s="121"/>
      <c r="Y881" s="121"/>
      <c r="Z881" s="121"/>
    </row>
    <row r="882" spans="4:26" s="16" customFormat="1">
      <c r="D882" s="17"/>
      <c r="E882" s="17"/>
      <c r="F882" s="18"/>
      <c r="G882" s="18"/>
      <c r="H882" s="18"/>
      <c r="I882" s="17"/>
      <c r="J882" s="17"/>
      <c r="M882" s="272"/>
      <c r="N882" s="272"/>
      <c r="O882" s="273"/>
      <c r="P882" s="274"/>
      <c r="Q882" s="273"/>
      <c r="R882" s="273"/>
      <c r="S882" s="121"/>
      <c r="T882" s="121"/>
      <c r="U882" s="121"/>
      <c r="V882" s="121"/>
      <c r="W882" s="121"/>
      <c r="X882" s="121"/>
      <c r="Y882" s="121"/>
      <c r="Z882" s="121"/>
    </row>
    <row r="883" spans="4:26" s="16" customFormat="1">
      <c r="D883" s="17"/>
      <c r="E883" s="17"/>
      <c r="F883" s="18"/>
      <c r="G883" s="18"/>
      <c r="H883" s="18"/>
      <c r="I883" s="17"/>
      <c r="J883" s="17"/>
      <c r="M883" s="272"/>
      <c r="N883" s="272"/>
      <c r="O883" s="273"/>
      <c r="P883" s="274"/>
      <c r="Q883" s="273"/>
      <c r="R883" s="273"/>
      <c r="S883" s="121"/>
      <c r="T883" s="121"/>
      <c r="U883" s="121"/>
      <c r="V883" s="121"/>
      <c r="W883" s="121"/>
      <c r="X883" s="121"/>
      <c r="Y883" s="121"/>
      <c r="Z883" s="121"/>
    </row>
    <row r="884" spans="4:26" s="16" customFormat="1">
      <c r="D884" s="17"/>
      <c r="E884" s="17"/>
      <c r="F884" s="18"/>
      <c r="G884" s="18"/>
      <c r="H884" s="18"/>
      <c r="I884" s="17"/>
      <c r="J884" s="17"/>
      <c r="M884" s="272"/>
      <c r="N884" s="272"/>
      <c r="O884" s="273"/>
      <c r="P884" s="274"/>
      <c r="Q884" s="273"/>
      <c r="R884" s="273"/>
      <c r="S884" s="121"/>
      <c r="T884" s="121"/>
      <c r="U884" s="121"/>
      <c r="V884" s="121"/>
      <c r="W884" s="121"/>
      <c r="X884" s="121"/>
      <c r="Y884" s="121"/>
      <c r="Z884" s="121"/>
    </row>
    <row r="885" spans="4:26" s="16" customFormat="1">
      <c r="D885" s="17"/>
      <c r="E885" s="17"/>
      <c r="F885" s="18"/>
      <c r="G885" s="18"/>
      <c r="H885" s="18"/>
      <c r="I885" s="17"/>
      <c r="J885" s="17"/>
      <c r="M885" s="272"/>
      <c r="N885" s="272"/>
      <c r="O885" s="273"/>
      <c r="P885" s="274"/>
      <c r="Q885" s="273"/>
      <c r="R885" s="273"/>
      <c r="S885" s="121"/>
      <c r="T885" s="121"/>
      <c r="U885" s="121"/>
      <c r="V885" s="121"/>
      <c r="W885" s="121"/>
      <c r="X885" s="121"/>
      <c r="Y885" s="121"/>
      <c r="Z885" s="121"/>
    </row>
    <row r="886" spans="4:26" s="16" customFormat="1">
      <c r="D886" s="17"/>
      <c r="E886" s="17"/>
      <c r="F886" s="18"/>
      <c r="G886" s="18"/>
      <c r="H886" s="18"/>
      <c r="I886" s="17"/>
      <c r="J886" s="17"/>
      <c r="M886" s="272"/>
      <c r="N886" s="272"/>
      <c r="O886" s="273"/>
      <c r="P886" s="274"/>
      <c r="Q886" s="273"/>
      <c r="R886" s="273"/>
      <c r="S886" s="121"/>
      <c r="T886" s="121"/>
      <c r="U886" s="121"/>
      <c r="V886" s="121"/>
      <c r="W886" s="121"/>
      <c r="X886" s="121"/>
      <c r="Y886" s="121"/>
      <c r="Z886" s="121"/>
    </row>
    <row r="887" spans="4:26" s="16" customFormat="1">
      <c r="D887" s="17"/>
      <c r="E887" s="17"/>
      <c r="F887" s="18"/>
      <c r="G887" s="18"/>
      <c r="H887" s="18"/>
      <c r="I887" s="17"/>
      <c r="J887" s="17"/>
      <c r="M887" s="272"/>
      <c r="N887" s="272"/>
      <c r="O887" s="273"/>
      <c r="P887" s="274"/>
      <c r="Q887" s="273"/>
      <c r="R887" s="273"/>
      <c r="S887" s="121"/>
      <c r="T887" s="121"/>
      <c r="U887" s="121"/>
      <c r="V887" s="121"/>
      <c r="W887" s="121"/>
      <c r="X887" s="121"/>
      <c r="Y887" s="121"/>
      <c r="Z887" s="121"/>
    </row>
    <row r="888" spans="4:26" s="16" customFormat="1">
      <c r="D888" s="17"/>
      <c r="E888" s="17"/>
      <c r="F888" s="18"/>
      <c r="G888" s="18"/>
      <c r="H888" s="18"/>
      <c r="I888" s="17"/>
      <c r="J888" s="17"/>
      <c r="M888" s="272"/>
      <c r="N888" s="272"/>
      <c r="O888" s="273"/>
      <c r="P888" s="274"/>
      <c r="Q888" s="273"/>
      <c r="R888" s="273"/>
      <c r="S888" s="121"/>
      <c r="T888" s="121"/>
      <c r="U888" s="121"/>
      <c r="V888" s="121"/>
      <c r="W888" s="121"/>
      <c r="X888" s="121"/>
      <c r="Y888" s="121"/>
      <c r="Z888" s="121"/>
    </row>
    <row r="889" spans="4:26" s="16" customFormat="1">
      <c r="D889" s="17"/>
      <c r="E889" s="17"/>
      <c r="F889" s="18"/>
      <c r="G889" s="18"/>
      <c r="H889" s="18"/>
      <c r="I889" s="17"/>
      <c r="J889" s="17"/>
      <c r="M889" s="272"/>
      <c r="N889" s="272"/>
      <c r="O889" s="273"/>
      <c r="P889" s="274"/>
      <c r="Q889" s="273"/>
      <c r="R889" s="273"/>
      <c r="S889" s="121"/>
      <c r="T889" s="121"/>
      <c r="U889" s="121"/>
      <c r="V889" s="121"/>
      <c r="W889" s="121"/>
      <c r="X889" s="121"/>
      <c r="Y889" s="121"/>
      <c r="Z889" s="121"/>
    </row>
    <row r="890" spans="4:26" s="16" customFormat="1">
      <c r="D890" s="17"/>
      <c r="E890" s="17"/>
      <c r="F890" s="18"/>
      <c r="G890" s="18"/>
      <c r="H890" s="18"/>
      <c r="I890" s="17"/>
      <c r="J890" s="17"/>
      <c r="M890" s="272"/>
      <c r="N890" s="272"/>
      <c r="O890" s="273"/>
      <c r="P890" s="274"/>
      <c r="Q890" s="273"/>
      <c r="R890" s="273"/>
      <c r="S890" s="121"/>
      <c r="T890" s="121"/>
      <c r="U890" s="121"/>
      <c r="V890" s="121"/>
      <c r="W890" s="121"/>
      <c r="X890" s="121"/>
      <c r="Y890" s="121"/>
      <c r="Z890" s="121"/>
    </row>
    <row r="891" spans="4:26" s="16" customFormat="1">
      <c r="D891" s="17"/>
      <c r="E891" s="17"/>
      <c r="F891" s="18"/>
      <c r="G891" s="18"/>
      <c r="H891" s="18"/>
      <c r="I891" s="17"/>
      <c r="J891" s="17"/>
      <c r="M891" s="272"/>
      <c r="N891" s="272"/>
      <c r="O891" s="273"/>
      <c r="P891" s="274"/>
      <c r="Q891" s="273"/>
      <c r="R891" s="273"/>
      <c r="S891" s="121"/>
      <c r="T891" s="121"/>
      <c r="U891" s="121"/>
      <c r="V891" s="121"/>
      <c r="W891" s="121"/>
      <c r="X891" s="121"/>
      <c r="Y891" s="121"/>
      <c r="Z891" s="121"/>
    </row>
    <row r="892" spans="4:26" s="16" customFormat="1">
      <c r="D892" s="17"/>
      <c r="E892" s="17"/>
      <c r="F892" s="18"/>
      <c r="G892" s="18"/>
      <c r="H892" s="18"/>
      <c r="I892" s="17"/>
      <c r="J892" s="17"/>
      <c r="M892" s="272"/>
      <c r="N892" s="272"/>
      <c r="O892" s="273"/>
      <c r="P892" s="274"/>
      <c r="Q892" s="273"/>
      <c r="R892" s="273"/>
      <c r="S892" s="121"/>
      <c r="T892" s="121"/>
      <c r="U892" s="121"/>
      <c r="V892" s="121"/>
      <c r="W892" s="121"/>
      <c r="X892" s="121"/>
      <c r="Y892" s="121"/>
      <c r="Z892" s="121"/>
    </row>
    <row r="893" spans="4:26" s="16" customFormat="1">
      <c r="D893" s="17"/>
      <c r="E893" s="17"/>
      <c r="F893" s="18"/>
      <c r="G893" s="18"/>
      <c r="H893" s="18"/>
      <c r="I893" s="17"/>
      <c r="J893" s="17"/>
      <c r="M893" s="272"/>
      <c r="N893" s="272"/>
      <c r="O893" s="273"/>
      <c r="P893" s="274"/>
      <c r="Q893" s="273"/>
      <c r="R893" s="273"/>
      <c r="S893" s="121"/>
      <c r="T893" s="121"/>
      <c r="U893" s="121"/>
      <c r="V893" s="121"/>
      <c r="W893" s="121"/>
      <c r="X893" s="121"/>
      <c r="Y893" s="121"/>
      <c r="Z893" s="121"/>
    </row>
    <row r="894" spans="4:26" s="16" customFormat="1">
      <c r="D894" s="17"/>
      <c r="E894" s="17"/>
      <c r="F894" s="18"/>
      <c r="G894" s="18"/>
      <c r="H894" s="18"/>
      <c r="I894" s="17"/>
      <c r="J894" s="17"/>
      <c r="M894" s="272"/>
      <c r="N894" s="272"/>
      <c r="O894" s="273"/>
      <c r="P894" s="274"/>
      <c r="Q894" s="273"/>
      <c r="R894" s="273"/>
      <c r="S894" s="121"/>
      <c r="T894" s="121"/>
      <c r="U894" s="121"/>
      <c r="V894" s="121"/>
      <c r="W894" s="121"/>
      <c r="X894" s="121"/>
      <c r="Y894" s="121"/>
      <c r="Z894" s="121"/>
    </row>
    <row r="895" spans="4:26" s="16" customFormat="1">
      <c r="D895" s="17"/>
      <c r="E895" s="17"/>
      <c r="F895" s="18"/>
      <c r="G895" s="18"/>
      <c r="H895" s="18"/>
      <c r="I895" s="17"/>
      <c r="J895" s="17"/>
      <c r="M895" s="272"/>
      <c r="N895" s="272"/>
      <c r="O895" s="273"/>
      <c r="P895" s="274"/>
      <c r="Q895" s="273"/>
      <c r="R895" s="273"/>
      <c r="S895" s="121"/>
      <c r="T895" s="121"/>
      <c r="U895" s="121"/>
      <c r="V895" s="121"/>
      <c r="W895" s="121"/>
      <c r="X895" s="121"/>
      <c r="Y895" s="121"/>
      <c r="Z895" s="121"/>
    </row>
    <row r="896" spans="4:26" s="16" customFormat="1">
      <c r="D896" s="17"/>
      <c r="E896" s="17"/>
      <c r="F896" s="18"/>
      <c r="G896" s="18"/>
      <c r="H896" s="18"/>
      <c r="I896" s="17"/>
      <c r="J896" s="17"/>
      <c r="M896" s="272"/>
      <c r="N896" s="272"/>
      <c r="O896" s="273"/>
      <c r="P896" s="274"/>
      <c r="Q896" s="273"/>
      <c r="R896" s="273"/>
      <c r="S896" s="121"/>
      <c r="T896" s="121"/>
      <c r="U896" s="121"/>
      <c r="V896" s="121"/>
      <c r="W896" s="121"/>
      <c r="X896" s="121"/>
      <c r="Y896" s="121"/>
      <c r="Z896" s="121"/>
    </row>
    <row r="897" spans="4:26" s="16" customFormat="1">
      <c r="D897" s="17"/>
      <c r="E897" s="17"/>
      <c r="F897" s="18"/>
      <c r="G897" s="18"/>
      <c r="H897" s="18"/>
      <c r="I897" s="17"/>
      <c r="J897" s="17"/>
      <c r="M897" s="272"/>
      <c r="N897" s="272"/>
      <c r="O897" s="273"/>
      <c r="P897" s="274"/>
      <c r="Q897" s="273"/>
      <c r="R897" s="273"/>
      <c r="S897" s="121"/>
      <c r="T897" s="121"/>
      <c r="U897" s="121"/>
      <c r="V897" s="121"/>
      <c r="W897" s="121"/>
      <c r="X897" s="121"/>
      <c r="Y897" s="121"/>
      <c r="Z897" s="121"/>
    </row>
    <row r="898" spans="4:26" s="16" customFormat="1">
      <c r="D898" s="17"/>
      <c r="E898" s="17"/>
      <c r="F898" s="18"/>
      <c r="G898" s="18"/>
      <c r="H898" s="18"/>
      <c r="I898" s="17"/>
      <c r="J898" s="17"/>
      <c r="M898" s="272"/>
      <c r="N898" s="272"/>
      <c r="O898" s="273"/>
      <c r="P898" s="274"/>
      <c r="Q898" s="273"/>
      <c r="R898" s="273"/>
      <c r="S898" s="121"/>
      <c r="T898" s="121"/>
      <c r="U898" s="121"/>
      <c r="V898" s="121"/>
      <c r="W898" s="121"/>
      <c r="X898" s="121"/>
      <c r="Y898" s="121"/>
      <c r="Z898" s="121"/>
    </row>
    <row r="899" spans="4:26" s="16" customFormat="1">
      <c r="D899" s="17"/>
      <c r="E899" s="17"/>
      <c r="F899" s="18"/>
      <c r="G899" s="18"/>
      <c r="H899" s="18"/>
      <c r="I899" s="17"/>
      <c r="J899" s="17"/>
      <c r="M899" s="272"/>
      <c r="N899" s="272"/>
      <c r="O899" s="273"/>
      <c r="P899" s="274"/>
      <c r="Q899" s="273"/>
      <c r="R899" s="273"/>
      <c r="S899" s="121"/>
      <c r="T899" s="121"/>
      <c r="U899" s="121"/>
      <c r="V899" s="121"/>
      <c r="W899" s="121"/>
      <c r="X899" s="121"/>
      <c r="Y899" s="121"/>
      <c r="Z899" s="121"/>
    </row>
    <row r="900" spans="4:26" s="16" customFormat="1">
      <c r="D900" s="17"/>
      <c r="E900" s="17"/>
      <c r="F900" s="18"/>
      <c r="G900" s="18"/>
      <c r="H900" s="18"/>
      <c r="I900" s="17"/>
      <c r="J900" s="17"/>
      <c r="M900" s="272"/>
      <c r="N900" s="272"/>
      <c r="O900" s="273"/>
      <c r="P900" s="274"/>
      <c r="Q900" s="273"/>
      <c r="R900" s="273"/>
      <c r="S900" s="121"/>
      <c r="T900" s="121"/>
      <c r="U900" s="121"/>
      <c r="V900" s="121"/>
      <c r="W900" s="121"/>
      <c r="X900" s="121"/>
      <c r="Y900" s="121"/>
      <c r="Z900" s="121"/>
    </row>
    <row r="901" spans="4:26" s="16" customFormat="1">
      <c r="D901" s="17"/>
      <c r="E901" s="17"/>
      <c r="F901" s="18"/>
      <c r="G901" s="18"/>
      <c r="H901" s="18"/>
      <c r="I901" s="17"/>
      <c r="J901" s="17"/>
      <c r="M901" s="272"/>
      <c r="N901" s="272"/>
      <c r="O901" s="273"/>
      <c r="P901" s="274"/>
      <c r="Q901" s="273"/>
      <c r="R901" s="273"/>
      <c r="S901" s="121"/>
      <c r="T901" s="121"/>
      <c r="U901" s="121"/>
      <c r="V901" s="121"/>
      <c r="W901" s="121"/>
      <c r="X901" s="121"/>
      <c r="Y901" s="121"/>
      <c r="Z901" s="121"/>
    </row>
    <row r="902" spans="4:26" s="16" customFormat="1">
      <c r="D902" s="17"/>
      <c r="E902" s="17"/>
      <c r="F902" s="18"/>
      <c r="G902" s="18"/>
      <c r="H902" s="18"/>
      <c r="I902" s="17"/>
      <c r="J902" s="17"/>
      <c r="M902" s="272"/>
      <c r="N902" s="272"/>
      <c r="O902" s="273"/>
      <c r="P902" s="274"/>
      <c r="Q902" s="273"/>
      <c r="R902" s="273"/>
      <c r="S902" s="121"/>
      <c r="T902" s="121"/>
      <c r="U902" s="121"/>
      <c r="V902" s="121"/>
      <c r="W902" s="121"/>
      <c r="X902" s="121"/>
      <c r="Y902" s="121"/>
      <c r="Z902" s="121"/>
    </row>
    <row r="903" spans="4:26" s="16" customFormat="1">
      <c r="D903" s="17"/>
      <c r="E903" s="17"/>
      <c r="F903" s="18"/>
      <c r="G903" s="18"/>
      <c r="H903" s="18"/>
      <c r="I903" s="17"/>
      <c r="J903" s="17"/>
      <c r="M903" s="272"/>
      <c r="N903" s="272"/>
      <c r="O903" s="273"/>
      <c r="P903" s="274"/>
      <c r="Q903" s="273"/>
      <c r="R903" s="273"/>
      <c r="S903" s="121"/>
      <c r="T903" s="121"/>
      <c r="U903" s="121"/>
      <c r="V903" s="121"/>
      <c r="W903" s="121"/>
      <c r="X903" s="121"/>
      <c r="Y903" s="121"/>
      <c r="Z903" s="121"/>
    </row>
    <row r="904" spans="4:26" s="16" customFormat="1">
      <c r="D904" s="17"/>
      <c r="E904" s="17"/>
      <c r="F904" s="18"/>
      <c r="G904" s="18"/>
      <c r="H904" s="18"/>
      <c r="I904" s="17"/>
      <c r="J904" s="17"/>
      <c r="M904" s="272"/>
      <c r="N904" s="272"/>
      <c r="O904" s="273"/>
      <c r="P904" s="274"/>
      <c r="Q904" s="273"/>
      <c r="R904" s="273"/>
      <c r="S904" s="121"/>
      <c r="T904" s="121"/>
      <c r="U904" s="121"/>
      <c r="V904" s="121"/>
      <c r="W904" s="121"/>
      <c r="X904" s="121"/>
      <c r="Y904" s="121"/>
      <c r="Z904" s="121"/>
    </row>
    <row r="905" spans="4:26" s="16" customFormat="1">
      <c r="D905" s="17"/>
      <c r="E905" s="17"/>
      <c r="F905" s="18"/>
      <c r="G905" s="18"/>
      <c r="H905" s="18"/>
      <c r="I905" s="17"/>
      <c r="J905" s="17"/>
      <c r="M905" s="272"/>
      <c r="N905" s="272"/>
      <c r="O905" s="273"/>
      <c r="P905" s="274"/>
      <c r="Q905" s="273"/>
      <c r="R905" s="273"/>
      <c r="S905" s="121"/>
      <c r="T905" s="121"/>
      <c r="U905" s="121"/>
      <c r="V905" s="121"/>
      <c r="W905" s="121"/>
      <c r="X905" s="121"/>
      <c r="Y905" s="121"/>
      <c r="Z905" s="121"/>
    </row>
    <row r="906" spans="4:26" s="16" customFormat="1">
      <c r="D906" s="17"/>
      <c r="E906" s="17"/>
      <c r="F906" s="18"/>
      <c r="G906" s="18"/>
      <c r="H906" s="18"/>
      <c r="I906" s="17"/>
      <c r="J906" s="17"/>
      <c r="M906" s="272"/>
      <c r="N906" s="272"/>
      <c r="O906" s="273"/>
      <c r="P906" s="274"/>
      <c r="Q906" s="273"/>
      <c r="R906" s="273"/>
      <c r="S906" s="121"/>
      <c r="T906" s="121"/>
      <c r="U906" s="121"/>
      <c r="V906" s="121"/>
      <c r="W906" s="121"/>
      <c r="X906" s="121"/>
      <c r="Y906" s="121"/>
      <c r="Z906" s="121"/>
    </row>
    <row r="907" spans="4:26" s="16" customFormat="1">
      <c r="D907" s="17"/>
      <c r="E907" s="17"/>
      <c r="F907" s="18"/>
      <c r="G907" s="18"/>
      <c r="H907" s="18"/>
      <c r="I907" s="17"/>
      <c r="J907" s="17"/>
      <c r="M907" s="272"/>
      <c r="N907" s="272"/>
      <c r="O907" s="273"/>
      <c r="P907" s="274"/>
      <c r="Q907" s="273"/>
      <c r="R907" s="273"/>
      <c r="S907" s="121"/>
      <c r="T907" s="121"/>
      <c r="U907" s="121"/>
      <c r="V907" s="121"/>
      <c r="W907" s="121"/>
      <c r="X907" s="121"/>
      <c r="Y907" s="121"/>
      <c r="Z907" s="121"/>
    </row>
    <row r="908" spans="4:26" s="16" customFormat="1">
      <c r="D908" s="17"/>
      <c r="E908" s="17"/>
      <c r="F908" s="18"/>
      <c r="G908" s="18"/>
      <c r="H908" s="18"/>
      <c r="I908" s="17"/>
      <c r="J908" s="17"/>
      <c r="M908" s="272"/>
      <c r="N908" s="272"/>
      <c r="O908" s="273"/>
      <c r="P908" s="274"/>
      <c r="Q908" s="273"/>
      <c r="R908" s="273"/>
      <c r="S908" s="121"/>
      <c r="T908" s="121"/>
      <c r="U908" s="121"/>
      <c r="V908" s="121"/>
      <c r="W908" s="121"/>
      <c r="X908" s="121"/>
      <c r="Y908" s="121"/>
      <c r="Z908" s="121"/>
    </row>
    <row r="909" spans="4:26" s="16" customFormat="1">
      <c r="D909" s="17"/>
      <c r="E909" s="17"/>
      <c r="F909" s="18"/>
      <c r="G909" s="18"/>
      <c r="H909" s="18"/>
      <c r="I909" s="17"/>
      <c r="J909" s="17"/>
      <c r="M909" s="272"/>
      <c r="N909" s="272"/>
      <c r="O909" s="273"/>
      <c r="P909" s="274"/>
      <c r="Q909" s="273"/>
      <c r="R909" s="273"/>
      <c r="S909" s="121"/>
      <c r="T909" s="121"/>
      <c r="U909" s="121"/>
      <c r="V909" s="121"/>
      <c r="W909" s="121"/>
      <c r="X909" s="121"/>
      <c r="Y909" s="121"/>
      <c r="Z909" s="121"/>
    </row>
    <row r="910" spans="4:26" s="16" customFormat="1">
      <c r="D910" s="17"/>
      <c r="E910" s="17"/>
      <c r="F910" s="18"/>
      <c r="G910" s="18"/>
      <c r="H910" s="18"/>
      <c r="I910" s="17"/>
      <c r="J910" s="17"/>
      <c r="M910" s="272"/>
      <c r="N910" s="272"/>
      <c r="O910" s="273"/>
      <c r="P910" s="274"/>
      <c r="Q910" s="273"/>
      <c r="R910" s="273"/>
      <c r="S910" s="121"/>
      <c r="T910" s="121"/>
      <c r="U910" s="121"/>
      <c r="V910" s="121"/>
      <c r="W910" s="121"/>
      <c r="X910" s="121"/>
      <c r="Y910" s="121"/>
      <c r="Z910" s="121"/>
    </row>
    <row r="911" spans="4:26" s="16" customFormat="1">
      <c r="D911" s="17"/>
      <c r="E911" s="17"/>
      <c r="F911" s="18"/>
      <c r="G911" s="18"/>
      <c r="H911" s="18"/>
      <c r="I911" s="17"/>
      <c r="J911" s="17"/>
      <c r="M911" s="272"/>
      <c r="N911" s="272"/>
      <c r="O911" s="273"/>
      <c r="P911" s="274"/>
      <c r="Q911" s="273"/>
      <c r="R911" s="273"/>
      <c r="S911" s="121"/>
      <c r="T911" s="121"/>
      <c r="U911" s="121"/>
      <c r="V911" s="121"/>
      <c r="W911" s="121"/>
      <c r="X911" s="121"/>
      <c r="Y911" s="121"/>
      <c r="Z911" s="121"/>
    </row>
    <row r="912" spans="4:26" s="16" customFormat="1">
      <c r="D912" s="17"/>
      <c r="E912" s="17"/>
      <c r="F912" s="18"/>
      <c r="G912" s="18"/>
      <c r="H912" s="18"/>
      <c r="I912" s="17"/>
      <c r="J912" s="17"/>
      <c r="M912" s="272"/>
      <c r="N912" s="272"/>
      <c r="O912" s="273"/>
      <c r="P912" s="274"/>
      <c r="Q912" s="273"/>
      <c r="R912" s="273"/>
      <c r="S912" s="121"/>
      <c r="T912" s="121"/>
      <c r="U912" s="121"/>
      <c r="V912" s="121"/>
      <c r="W912" s="121"/>
      <c r="X912" s="121"/>
      <c r="Y912" s="121"/>
      <c r="Z912" s="121"/>
    </row>
    <row r="913" spans="4:26" s="16" customFormat="1">
      <c r="D913" s="17"/>
      <c r="E913" s="17"/>
      <c r="F913" s="18"/>
      <c r="G913" s="18"/>
      <c r="H913" s="18"/>
      <c r="I913" s="17"/>
      <c r="J913" s="17"/>
      <c r="M913" s="272"/>
      <c r="N913" s="272"/>
      <c r="O913" s="273"/>
      <c r="P913" s="274"/>
      <c r="Q913" s="273"/>
      <c r="R913" s="273"/>
      <c r="S913" s="121"/>
      <c r="T913" s="121"/>
      <c r="U913" s="121"/>
      <c r="V913" s="121"/>
      <c r="W913" s="121"/>
      <c r="X913" s="121"/>
      <c r="Y913" s="121"/>
      <c r="Z913" s="121"/>
    </row>
    <row r="914" spans="4:26" s="16" customFormat="1">
      <c r="D914" s="17"/>
      <c r="E914" s="17"/>
      <c r="F914" s="18"/>
      <c r="G914" s="18"/>
      <c r="H914" s="18"/>
      <c r="I914" s="17"/>
      <c r="J914" s="17"/>
      <c r="M914" s="272"/>
      <c r="N914" s="272"/>
      <c r="O914" s="273"/>
      <c r="P914" s="274"/>
      <c r="Q914" s="273"/>
      <c r="R914" s="273"/>
      <c r="S914" s="121"/>
      <c r="T914" s="121"/>
      <c r="U914" s="121"/>
      <c r="V914" s="121"/>
      <c r="W914" s="121"/>
      <c r="X914" s="121"/>
      <c r="Y914" s="121"/>
      <c r="Z914" s="121"/>
    </row>
    <row r="915" spans="4:26" s="16" customFormat="1">
      <c r="D915" s="17"/>
      <c r="E915" s="17"/>
      <c r="F915" s="18"/>
      <c r="G915" s="18"/>
      <c r="H915" s="18"/>
      <c r="I915" s="17"/>
      <c r="J915" s="17"/>
      <c r="M915" s="272"/>
      <c r="N915" s="272"/>
      <c r="O915" s="273"/>
      <c r="P915" s="274"/>
      <c r="Q915" s="273"/>
      <c r="R915" s="273"/>
      <c r="S915" s="121"/>
      <c r="T915" s="121"/>
      <c r="U915" s="121"/>
      <c r="V915" s="121"/>
      <c r="W915" s="121"/>
      <c r="X915" s="121"/>
      <c r="Y915" s="121"/>
      <c r="Z915" s="121"/>
    </row>
    <row r="916" spans="4:26" s="16" customFormat="1">
      <c r="D916" s="17"/>
      <c r="E916" s="17"/>
      <c r="F916" s="18"/>
      <c r="G916" s="18"/>
      <c r="H916" s="18"/>
      <c r="I916" s="17"/>
      <c r="J916" s="17"/>
      <c r="M916" s="272"/>
      <c r="N916" s="272"/>
      <c r="O916" s="273"/>
      <c r="P916" s="274"/>
      <c r="Q916" s="273"/>
      <c r="R916" s="273"/>
      <c r="S916" s="121"/>
      <c r="T916" s="121"/>
      <c r="U916" s="121"/>
      <c r="V916" s="121"/>
      <c r="W916" s="121"/>
      <c r="X916" s="121"/>
      <c r="Y916" s="121"/>
      <c r="Z916" s="121"/>
    </row>
    <row r="917" spans="4:26" s="16" customFormat="1">
      <c r="D917" s="17"/>
      <c r="E917" s="17"/>
      <c r="F917" s="18"/>
      <c r="G917" s="18"/>
      <c r="H917" s="18"/>
      <c r="I917" s="17"/>
      <c r="J917" s="17"/>
      <c r="M917" s="272"/>
      <c r="N917" s="272"/>
      <c r="O917" s="273"/>
      <c r="P917" s="274"/>
      <c r="Q917" s="273"/>
      <c r="R917" s="273"/>
      <c r="S917" s="121"/>
      <c r="T917" s="121"/>
      <c r="U917" s="121"/>
      <c r="V917" s="121"/>
      <c r="W917" s="121"/>
      <c r="X917" s="121"/>
      <c r="Y917" s="121"/>
      <c r="Z917" s="121"/>
    </row>
    <row r="918" spans="4:26" s="16" customFormat="1">
      <c r="D918" s="17"/>
      <c r="E918" s="17"/>
      <c r="F918" s="18"/>
      <c r="G918" s="18"/>
      <c r="H918" s="18"/>
      <c r="I918" s="17"/>
      <c r="J918" s="17"/>
      <c r="M918" s="272"/>
      <c r="N918" s="272"/>
      <c r="O918" s="273"/>
      <c r="P918" s="274"/>
      <c r="Q918" s="273"/>
      <c r="R918" s="273"/>
      <c r="S918" s="121"/>
      <c r="T918" s="121"/>
      <c r="U918" s="121"/>
      <c r="V918" s="121"/>
      <c r="W918" s="121"/>
      <c r="X918" s="121"/>
      <c r="Y918" s="121"/>
      <c r="Z918" s="121"/>
    </row>
    <row r="919" spans="4:26" s="16" customFormat="1">
      <c r="D919" s="17"/>
      <c r="E919" s="17"/>
      <c r="F919" s="18"/>
      <c r="G919" s="18"/>
      <c r="H919" s="18"/>
      <c r="I919" s="17"/>
      <c r="J919" s="17"/>
      <c r="M919" s="272"/>
      <c r="N919" s="272"/>
      <c r="O919" s="273"/>
      <c r="P919" s="274"/>
      <c r="Q919" s="273"/>
      <c r="R919" s="273"/>
      <c r="S919" s="121"/>
      <c r="T919" s="121"/>
      <c r="U919" s="121"/>
      <c r="V919" s="121"/>
      <c r="W919" s="121"/>
      <c r="X919" s="121"/>
      <c r="Y919" s="121"/>
      <c r="Z919" s="121"/>
    </row>
    <row r="920" spans="4:26" s="16" customFormat="1">
      <c r="D920" s="17"/>
      <c r="E920" s="17"/>
      <c r="F920" s="18"/>
      <c r="G920" s="18"/>
      <c r="H920" s="18"/>
      <c r="I920" s="17"/>
      <c r="J920" s="17"/>
      <c r="M920" s="272"/>
      <c r="N920" s="272"/>
      <c r="O920" s="273"/>
      <c r="P920" s="274"/>
      <c r="Q920" s="273"/>
      <c r="R920" s="273"/>
      <c r="S920" s="121"/>
      <c r="T920" s="121"/>
      <c r="U920" s="121"/>
      <c r="V920" s="121"/>
      <c r="W920" s="121"/>
      <c r="X920" s="121"/>
      <c r="Y920" s="121"/>
      <c r="Z920" s="121"/>
    </row>
    <row r="921" spans="4:26" s="16" customFormat="1">
      <c r="D921" s="17"/>
      <c r="E921" s="17"/>
      <c r="F921" s="18"/>
      <c r="G921" s="18"/>
      <c r="H921" s="18"/>
      <c r="I921" s="17"/>
      <c r="J921" s="17"/>
      <c r="M921" s="272"/>
      <c r="N921" s="272"/>
      <c r="O921" s="273"/>
      <c r="P921" s="274"/>
      <c r="Q921" s="273"/>
      <c r="R921" s="273"/>
      <c r="S921" s="121"/>
      <c r="T921" s="121"/>
      <c r="U921" s="121"/>
      <c r="V921" s="121"/>
      <c r="W921" s="121"/>
      <c r="X921" s="121"/>
      <c r="Y921" s="121"/>
      <c r="Z921" s="121"/>
    </row>
    <row r="922" spans="4:26" s="16" customFormat="1">
      <c r="D922" s="17"/>
      <c r="E922" s="17"/>
      <c r="F922" s="18"/>
      <c r="G922" s="18"/>
      <c r="H922" s="18"/>
      <c r="I922" s="17"/>
      <c r="J922" s="17"/>
      <c r="M922" s="272"/>
      <c r="N922" s="272"/>
      <c r="O922" s="273"/>
      <c r="P922" s="274"/>
      <c r="Q922" s="273"/>
      <c r="R922" s="273"/>
      <c r="S922" s="121"/>
      <c r="T922" s="121"/>
      <c r="U922" s="121"/>
      <c r="V922" s="121"/>
      <c r="W922" s="121"/>
      <c r="X922" s="121"/>
      <c r="Y922" s="121"/>
      <c r="Z922" s="121"/>
    </row>
    <row r="923" spans="4:26" s="16" customFormat="1">
      <c r="D923" s="17"/>
      <c r="E923" s="17"/>
      <c r="F923" s="18"/>
      <c r="G923" s="18"/>
      <c r="H923" s="18"/>
      <c r="I923" s="17"/>
      <c r="J923" s="17"/>
      <c r="M923" s="272"/>
      <c r="N923" s="272"/>
      <c r="O923" s="273"/>
      <c r="P923" s="274"/>
      <c r="Q923" s="273"/>
      <c r="R923" s="273"/>
      <c r="S923" s="121"/>
      <c r="T923" s="121"/>
      <c r="U923" s="121"/>
      <c r="V923" s="121"/>
      <c r="W923" s="121"/>
      <c r="X923" s="121"/>
      <c r="Y923" s="121"/>
      <c r="Z923" s="121"/>
    </row>
    <row r="924" spans="4:26" s="16" customFormat="1">
      <c r="D924" s="17"/>
      <c r="E924" s="17"/>
      <c r="F924" s="18"/>
      <c r="G924" s="18"/>
      <c r="H924" s="18"/>
      <c r="I924" s="17"/>
      <c r="J924" s="17"/>
      <c r="M924" s="272"/>
      <c r="N924" s="272"/>
      <c r="O924" s="273"/>
      <c r="P924" s="274"/>
      <c r="Q924" s="273"/>
      <c r="R924" s="273"/>
      <c r="S924" s="121"/>
      <c r="T924" s="121"/>
      <c r="U924" s="121"/>
      <c r="V924" s="121"/>
      <c r="W924" s="121"/>
      <c r="X924" s="121"/>
      <c r="Y924" s="121"/>
      <c r="Z924" s="121"/>
    </row>
    <row r="925" spans="4:26" s="16" customFormat="1">
      <c r="D925" s="17"/>
      <c r="E925" s="17"/>
      <c r="F925" s="18"/>
      <c r="G925" s="18"/>
      <c r="H925" s="18"/>
      <c r="I925" s="17"/>
      <c r="J925" s="17"/>
      <c r="M925" s="272"/>
      <c r="N925" s="272"/>
      <c r="O925" s="273"/>
      <c r="P925" s="274"/>
      <c r="Q925" s="273"/>
      <c r="R925" s="273"/>
      <c r="S925" s="121"/>
      <c r="T925" s="121"/>
      <c r="U925" s="121"/>
      <c r="V925" s="121"/>
      <c r="W925" s="121"/>
      <c r="X925" s="121"/>
      <c r="Y925" s="121"/>
      <c r="Z925" s="121"/>
    </row>
    <row r="926" spans="4:26" s="16" customFormat="1">
      <c r="D926" s="17"/>
      <c r="E926" s="17"/>
      <c r="F926" s="18"/>
      <c r="G926" s="18"/>
      <c r="H926" s="18"/>
      <c r="I926" s="17"/>
      <c r="J926" s="17"/>
      <c r="M926" s="272"/>
      <c r="N926" s="272"/>
      <c r="O926" s="273"/>
      <c r="P926" s="274"/>
      <c r="Q926" s="273"/>
      <c r="R926" s="273"/>
      <c r="S926" s="121"/>
      <c r="T926" s="121"/>
      <c r="U926" s="121"/>
      <c r="V926" s="121"/>
      <c r="W926" s="121"/>
      <c r="X926" s="121"/>
      <c r="Y926" s="121"/>
      <c r="Z926" s="121"/>
    </row>
    <row r="927" spans="4:26" s="16" customFormat="1">
      <c r="D927" s="17"/>
      <c r="E927" s="17"/>
      <c r="F927" s="18"/>
      <c r="G927" s="18"/>
      <c r="H927" s="18"/>
      <c r="I927" s="17"/>
      <c r="J927" s="17"/>
      <c r="M927" s="272"/>
      <c r="N927" s="272"/>
      <c r="O927" s="273"/>
      <c r="P927" s="274"/>
      <c r="Q927" s="273"/>
      <c r="R927" s="273"/>
      <c r="S927" s="121"/>
      <c r="T927" s="121"/>
      <c r="U927" s="121"/>
      <c r="V927" s="121"/>
      <c r="W927" s="121"/>
      <c r="X927" s="121"/>
      <c r="Y927" s="121"/>
      <c r="Z927" s="121"/>
    </row>
    <row r="928" spans="4:26" s="16" customFormat="1">
      <c r="D928" s="17"/>
      <c r="E928" s="17"/>
      <c r="F928" s="18"/>
      <c r="G928" s="18"/>
      <c r="H928" s="18"/>
      <c r="I928" s="17"/>
      <c r="J928" s="17"/>
      <c r="M928" s="272"/>
      <c r="N928" s="272"/>
      <c r="O928" s="273"/>
      <c r="P928" s="274"/>
      <c r="Q928" s="273"/>
      <c r="R928" s="273"/>
      <c r="S928" s="121"/>
      <c r="T928" s="121"/>
      <c r="U928" s="121"/>
      <c r="V928" s="121"/>
      <c r="W928" s="121"/>
      <c r="X928" s="121"/>
      <c r="Y928" s="121"/>
      <c r="Z928" s="121"/>
    </row>
    <row r="929" spans="4:26" s="16" customFormat="1">
      <c r="D929" s="17"/>
      <c r="E929" s="17"/>
      <c r="F929" s="18"/>
      <c r="G929" s="18"/>
      <c r="H929" s="18"/>
      <c r="I929" s="17"/>
      <c r="J929" s="17"/>
      <c r="M929" s="272"/>
      <c r="N929" s="272"/>
      <c r="O929" s="273"/>
      <c r="P929" s="274"/>
      <c r="Q929" s="273"/>
      <c r="R929" s="273"/>
      <c r="S929" s="121"/>
      <c r="T929" s="121"/>
      <c r="U929" s="121"/>
      <c r="V929" s="121"/>
      <c r="W929" s="121"/>
      <c r="X929" s="121"/>
      <c r="Y929" s="121"/>
      <c r="Z929" s="121"/>
    </row>
    <row r="930" spans="4:26" s="16" customFormat="1">
      <c r="D930" s="17"/>
      <c r="E930" s="17"/>
      <c r="F930" s="18"/>
      <c r="G930" s="18"/>
      <c r="H930" s="18"/>
      <c r="I930" s="17"/>
      <c r="J930" s="17"/>
      <c r="M930" s="272"/>
      <c r="N930" s="272"/>
      <c r="O930" s="273"/>
      <c r="P930" s="274"/>
      <c r="Q930" s="273"/>
      <c r="R930" s="273"/>
      <c r="S930" s="121"/>
      <c r="T930" s="121"/>
      <c r="U930" s="121"/>
      <c r="V930" s="121"/>
      <c r="W930" s="121"/>
      <c r="X930" s="121"/>
      <c r="Y930" s="121"/>
      <c r="Z930" s="121"/>
    </row>
    <row r="931" spans="4:26" s="16" customFormat="1">
      <c r="D931" s="17"/>
      <c r="E931" s="17"/>
      <c r="F931" s="18"/>
      <c r="G931" s="18"/>
      <c r="H931" s="18"/>
      <c r="I931" s="17"/>
      <c r="J931" s="17"/>
      <c r="M931" s="272"/>
      <c r="N931" s="272"/>
      <c r="O931" s="273"/>
      <c r="P931" s="274"/>
      <c r="Q931" s="273"/>
      <c r="R931" s="273"/>
      <c r="S931" s="121"/>
      <c r="T931" s="121"/>
      <c r="U931" s="121"/>
      <c r="V931" s="121"/>
      <c r="W931" s="121"/>
      <c r="X931" s="121"/>
      <c r="Y931" s="121"/>
      <c r="Z931" s="121"/>
    </row>
    <row r="932" spans="4:26" s="16" customFormat="1">
      <c r="D932" s="17"/>
      <c r="E932" s="17"/>
      <c r="F932" s="18"/>
      <c r="G932" s="18"/>
      <c r="H932" s="18"/>
      <c r="I932" s="17"/>
      <c r="J932" s="17"/>
      <c r="M932" s="272"/>
      <c r="N932" s="272"/>
      <c r="O932" s="273"/>
      <c r="P932" s="274"/>
      <c r="Q932" s="273"/>
      <c r="R932" s="273"/>
      <c r="S932" s="121"/>
      <c r="T932" s="121"/>
      <c r="U932" s="121"/>
      <c r="V932" s="121"/>
      <c r="W932" s="121"/>
      <c r="X932" s="121"/>
      <c r="Y932" s="121"/>
      <c r="Z932" s="121"/>
    </row>
    <row r="933" spans="4:26" s="16" customFormat="1">
      <c r="D933" s="17"/>
      <c r="E933" s="17"/>
      <c r="F933" s="18"/>
      <c r="G933" s="18"/>
      <c r="H933" s="18"/>
      <c r="I933" s="17"/>
      <c r="J933" s="17"/>
      <c r="M933" s="272"/>
      <c r="N933" s="272"/>
      <c r="O933" s="273"/>
      <c r="P933" s="274"/>
      <c r="Q933" s="273"/>
      <c r="R933" s="273"/>
      <c r="S933" s="121"/>
      <c r="T933" s="121"/>
      <c r="U933" s="121"/>
      <c r="V933" s="121"/>
      <c r="W933" s="121"/>
      <c r="X933" s="121"/>
      <c r="Y933" s="121"/>
      <c r="Z933" s="121"/>
    </row>
    <row r="934" spans="4:26" s="16" customFormat="1">
      <c r="D934" s="17"/>
      <c r="E934" s="17"/>
      <c r="F934" s="18"/>
      <c r="G934" s="18"/>
      <c r="H934" s="18"/>
      <c r="I934" s="17"/>
      <c r="J934" s="17"/>
      <c r="M934" s="272"/>
      <c r="N934" s="272"/>
      <c r="O934" s="273"/>
      <c r="P934" s="274"/>
      <c r="Q934" s="273"/>
      <c r="R934" s="273"/>
      <c r="S934" s="121"/>
      <c r="T934" s="121"/>
      <c r="U934" s="121"/>
      <c r="V934" s="121"/>
      <c r="W934" s="121"/>
      <c r="X934" s="121"/>
      <c r="Y934" s="121"/>
      <c r="Z934" s="121"/>
    </row>
    <row r="935" spans="4:26" s="16" customFormat="1">
      <c r="D935" s="17"/>
      <c r="E935" s="17"/>
      <c r="F935" s="18"/>
      <c r="G935" s="18"/>
      <c r="H935" s="18"/>
      <c r="I935" s="17"/>
      <c r="J935" s="17"/>
      <c r="M935" s="272"/>
      <c r="N935" s="272"/>
      <c r="O935" s="273"/>
      <c r="P935" s="274"/>
      <c r="Q935" s="273"/>
      <c r="R935" s="273"/>
      <c r="S935" s="121"/>
      <c r="T935" s="121"/>
      <c r="U935" s="121"/>
      <c r="V935" s="121"/>
      <c r="W935" s="121"/>
      <c r="X935" s="121"/>
      <c r="Y935" s="121"/>
      <c r="Z935" s="121"/>
    </row>
    <row r="936" spans="4:26" s="16" customFormat="1">
      <c r="D936" s="17"/>
      <c r="E936" s="17"/>
      <c r="F936" s="18"/>
      <c r="G936" s="18"/>
      <c r="H936" s="18"/>
      <c r="I936" s="17"/>
      <c r="J936" s="17"/>
      <c r="M936" s="272"/>
      <c r="N936" s="272"/>
      <c r="O936" s="273"/>
      <c r="P936" s="274"/>
      <c r="Q936" s="273"/>
      <c r="R936" s="273"/>
      <c r="S936" s="121"/>
      <c r="T936" s="121"/>
      <c r="U936" s="121"/>
      <c r="V936" s="121"/>
      <c r="W936" s="121"/>
      <c r="X936" s="121"/>
      <c r="Y936" s="121"/>
      <c r="Z936" s="121"/>
    </row>
    <row r="937" spans="4:26" s="16" customFormat="1">
      <c r="D937" s="17"/>
      <c r="E937" s="17"/>
      <c r="F937" s="18"/>
      <c r="G937" s="18"/>
      <c r="H937" s="18"/>
      <c r="I937" s="17"/>
      <c r="J937" s="17"/>
      <c r="M937" s="272"/>
      <c r="N937" s="272"/>
      <c r="O937" s="273"/>
      <c r="P937" s="274"/>
      <c r="Q937" s="273"/>
      <c r="R937" s="273"/>
      <c r="S937" s="121"/>
      <c r="T937" s="121"/>
      <c r="U937" s="121"/>
      <c r="V937" s="121"/>
      <c r="W937" s="121"/>
      <c r="X937" s="121"/>
      <c r="Y937" s="121"/>
      <c r="Z937" s="121"/>
    </row>
    <row r="938" spans="4:26" s="16" customFormat="1">
      <c r="D938" s="17"/>
      <c r="E938" s="17"/>
      <c r="F938" s="18"/>
      <c r="G938" s="18"/>
      <c r="H938" s="18"/>
      <c r="I938" s="17"/>
      <c r="J938" s="17"/>
      <c r="M938" s="272"/>
      <c r="N938" s="272"/>
      <c r="O938" s="273"/>
      <c r="P938" s="274"/>
      <c r="Q938" s="273"/>
      <c r="R938" s="273"/>
      <c r="S938" s="121"/>
      <c r="T938" s="121"/>
      <c r="U938" s="121"/>
      <c r="V938" s="121"/>
      <c r="W938" s="121"/>
      <c r="X938" s="121"/>
      <c r="Y938" s="121"/>
      <c r="Z938" s="121"/>
    </row>
    <row r="939" spans="4:26" s="16" customFormat="1">
      <c r="D939" s="17"/>
      <c r="E939" s="17"/>
      <c r="F939" s="18"/>
      <c r="G939" s="18"/>
      <c r="H939" s="18"/>
      <c r="I939" s="17"/>
      <c r="J939" s="17"/>
      <c r="M939" s="272"/>
      <c r="N939" s="272"/>
      <c r="O939" s="273"/>
      <c r="P939" s="274"/>
      <c r="Q939" s="273"/>
      <c r="R939" s="273"/>
      <c r="S939" s="121"/>
      <c r="T939" s="121"/>
      <c r="U939" s="121"/>
      <c r="V939" s="121"/>
      <c r="W939" s="121"/>
      <c r="X939" s="121"/>
      <c r="Y939" s="121"/>
      <c r="Z939" s="121"/>
    </row>
    <row r="940" spans="4:26" s="16" customFormat="1">
      <c r="D940" s="17"/>
      <c r="E940" s="17"/>
      <c r="F940" s="18"/>
      <c r="G940" s="18"/>
      <c r="H940" s="18"/>
      <c r="I940" s="17"/>
      <c r="J940" s="17"/>
      <c r="M940" s="272"/>
      <c r="N940" s="272"/>
      <c r="O940" s="273"/>
      <c r="P940" s="274"/>
      <c r="Q940" s="273"/>
      <c r="R940" s="273"/>
      <c r="S940" s="121"/>
      <c r="T940" s="121"/>
      <c r="U940" s="121"/>
      <c r="V940" s="121"/>
      <c r="W940" s="121"/>
      <c r="X940" s="121"/>
      <c r="Y940" s="121"/>
      <c r="Z940" s="121"/>
    </row>
    <row r="941" spans="4:26" s="16" customFormat="1">
      <c r="D941" s="17"/>
      <c r="E941" s="17"/>
      <c r="F941" s="18"/>
      <c r="G941" s="18"/>
      <c r="H941" s="18"/>
      <c r="I941" s="17"/>
      <c r="J941" s="17"/>
      <c r="M941" s="272"/>
      <c r="N941" s="272"/>
      <c r="O941" s="273"/>
      <c r="P941" s="274"/>
      <c r="Q941" s="273"/>
      <c r="R941" s="273"/>
      <c r="S941" s="121"/>
      <c r="T941" s="121"/>
      <c r="U941" s="121"/>
      <c r="V941" s="121"/>
      <c r="W941" s="121"/>
      <c r="X941" s="121"/>
      <c r="Y941" s="121"/>
      <c r="Z941" s="121"/>
    </row>
    <row r="942" spans="4:26" s="16" customFormat="1">
      <c r="D942" s="17"/>
      <c r="E942" s="17"/>
      <c r="F942" s="18"/>
      <c r="G942" s="18"/>
      <c r="H942" s="18"/>
      <c r="I942" s="17"/>
      <c r="J942" s="17"/>
      <c r="M942" s="272"/>
      <c r="N942" s="272"/>
      <c r="O942" s="273"/>
      <c r="P942" s="274"/>
      <c r="Q942" s="273"/>
      <c r="R942" s="273"/>
      <c r="S942" s="121"/>
      <c r="T942" s="121"/>
      <c r="U942" s="121"/>
      <c r="V942" s="121"/>
      <c r="W942" s="121"/>
      <c r="X942" s="121"/>
      <c r="Y942" s="121"/>
      <c r="Z942" s="121"/>
    </row>
    <row r="943" spans="4:26" s="16" customFormat="1">
      <c r="D943" s="17"/>
      <c r="E943" s="17"/>
      <c r="F943" s="18"/>
      <c r="G943" s="18"/>
      <c r="H943" s="18"/>
      <c r="I943" s="17"/>
      <c r="J943" s="17"/>
      <c r="M943" s="272"/>
      <c r="N943" s="272"/>
      <c r="O943" s="273"/>
      <c r="P943" s="274"/>
      <c r="Q943" s="273"/>
      <c r="R943" s="273"/>
      <c r="S943" s="121"/>
      <c r="T943" s="121"/>
      <c r="U943" s="121"/>
      <c r="V943" s="121"/>
      <c r="W943" s="121"/>
      <c r="X943" s="121"/>
      <c r="Y943" s="121"/>
      <c r="Z943" s="121"/>
    </row>
    <row r="944" spans="4:26" s="16" customFormat="1">
      <c r="D944" s="17"/>
      <c r="E944" s="17"/>
      <c r="F944" s="18"/>
      <c r="G944" s="18"/>
      <c r="H944" s="18"/>
      <c r="I944" s="17"/>
      <c r="J944" s="17"/>
      <c r="M944" s="272"/>
      <c r="N944" s="272"/>
      <c r="O944" s="273"/>
      <c r="P944" s="274"/>
      <c r="Q944" s="273"/>
      <c r="R944" s="273"/>
      <c r="S944" s="121"/>
      <c r="T944" s="121"/>
      <c r="U944" s="121"/>
      <c r="V944" s="121"/>
      <c r="W944" s="121"/>
      <c r="X944" s="121"/>
      <c r="Y944" s="121"/>
      <c r="Z944" s="121"/>
    </row>
    <row r="945" spans="4:26" s="16" customFormat="1">
      <c r="D945" s="17"/>
      <c r="E945" s="17"/>
      <c r="F945" s="18"/>
      <c r="G945" s="18"/>
      <c r="H945" s="18"/>
      <c r="I945" s="17"/>
      <c r="J945" s="17"/>
      <c r="M945" s="272"/>
      <c r="N945" s="272"/>
      <c r="O945" s="273"/>
      <c r="P945" s="274"/>
      <c r="Q945" s="273"/>
      <c r="R945" s="273"/>
      <c r="S945" s="121"/>
      <c r="T945" s="121"/>
      <c r="U945" s="121"/>
      <c r="V945" s="121"/>
      <c r="W945" s="121"/>
      <c r="X945" s="121"/>
      <c r="Y945" s="121"/>
      <c r="Z945" s="121"/>
    </row>
    <row r="946" spans="4:26" s="16" customFormat="1">
      <c r="D946" s="17"/>
      <c r="E946" s="17"/>
      <c r="F946" s="18"/>
      <c r="G946" s="18"/>
      <c r="H946" s="18"/>
      <c r="I946" s="17"/>
      <c r="J946" s="17"/>
      <c r="M946" s="272"/>
      <c r="N946" s="272"/>
      <c r="O946" s="273"/>
      <c r="P946" s="274"/>
      <c r="Q946" s="273"/>
      <c r="R946" s="273"/>
      <c r="S946" s="121"/>
      <c r="T946" s="121"/>
      <c r="U946" s="121"/>
      <c r="V946" s="121"/>
      <c r="W946" s="121"/>
      <c r="X946" s="121"/>
      <c r="Y946" s="121"/>
      <c r="Z946" s="121"/>
    </row>
    <row r="947" spans="4:26" s="16" customFormat="1">
      <c r="D947" s="17"/>
      <c r="E947" s="17"/>
      <c r="F947" s="18"/>
      <c r="G947" s="18"/>
      <c r="H947" s="18"/>
      <c r="I947" s="17"/>
      <c r="J947" s="17"/>
      <c r="M947" s="272"/>
      <c r="N947" s="272"/>
      <c r="O947" s="273"/>
      <c r="P947" s="274"/>
      <c r="Q947" s="273"/>
      <c r="R947" s="273"/>
      <c r="S947" s="121"/>
      <c r="T947" s="121"/>
      <c r="U947" s="121"/>
      <c r="V947" s="121"/>
      <c r="W947" s="121"/>
      <c r="X947" s="121"/>
      <c r="Y947" s="121"/>
      <c r="Z947" s="121"/>
    </row>
    <row r="948" spans="4:26" s="16" customFormat="1">
      <c r="D948" s="17"/>
      <c r="E948" s="17"/>
      <c r="F948" s="18"/>
      <c r="G948" s="18"/>
      <c r="H948" s="18"/>
      <c r="I948" s="17"/>
      <c r="J948" s="17"/>
      <c r="M948" s="272"/>
      <c r="N948" s="272"/>
      <c r="O948" s="273"/>
      <c r="P948" s="274"/>
      <c r="Q948" s="273"/>
      <c r="R948" s="273"/>
      <c r="S948" s="121"/>
      <c r="T948" s="121"/>
      <c r="U948" s="121"/>
      <c r="V948" s="121"/>
      <c r="W948" s="121"/>
      <c r="X948" s="121"/>
      <c r="Y948" s="121"/>
      <c r="Z948" s="121"/>
    </row>
    <row r="949" spans="4:26" s="16" customFormat="1">
      <c r="D949" s="17"/>
      <c r="E949" s="17"/>
      <c r="F949" s="18"/>
      <c r="G949" s="18"/>
      <c r="H949" s="18"/>
      <c r="I949" s="17"/>
      <c r="J949" s="17"/>
      <c r="M949" s="272"/>
      <c r="N949" s="272"/>
      <c r="O949" s="273"/>
      <c r="P949" s="274"/>
      <c r="Q949" s="273"/>
      <c r="R949" s="273"/>
      <c r="S949" s="121"/>
      <c r="T949" s="121"/>
      <c r="U949" s="121"/>
      <c r="V949" s="121"/>
      <c r="W949" s="121"/>
      <c r="X949" s="121"/>
      <c r="Y949" s="121"/>
      <c r="Z949" s="121"/>
    </row>
    <row r="950" spans="4:26" s="16" customFormat="1">
      <c r="D950" s="17"/>
      <c r="E950" s="17"/>
      <c r="F950" s="18"/>
      <c r="G950" s="18"/>
      <c r="H950" s="18"/>
      <c r="I950" s="17"/>
      <c r="J950" s="17"/>
      <c r="M950" s="272"/>
      <c r="N950" s="272"/>
      <c r="O950" s="273"/>
      <c r="P950" s="274"/>
      <c r="Q950" s="273"/>
      <c r="R950" s="273"/>
      <c r="S950" s="121"/>
      <c r="T950" s="121"/>
      <c r="U950" s="121"/>
      <c r="V950" s="121"/>
      <c r="W950" s="121"/>
      <c r="X950" s="121"/>
      <c r="Y950" s="121"/>
      <c r="Z950" s="121"/>
    </row>
    <row r="951" spans="4:26" s="16" customFormat="1">
      <c r="D951" s="17"/>
      <c r="E951" s="17"/>
      <c r="F951" s="18"/>
      <c r="G951" s="18"/>
      <c r="H951" s="18"/>
      <c r="I951" s="17"/>
      <c r="J951" s="17"/>
      <c r="M951" s="272"/>
      <c r="N951" s="272"/>
      <c r="O951" s="273"/>
      <c r="P951" s="274"/>
      <c r="Q951" s="273"/>
      <c r="R951" s="273"/>
      <c r="S951" s="121"/>
      <c r="T951" s="121"/>
      <c r="U951" s="121"/>
      <c r="V951" s="121"/>
      <c r="W951" s="121"/>
      <c r="X951" s="121"/>
      <c r="Y951" s="121"/>
      <c r="Z951" s="121"/>
    </row>
    <row r="952" spans="4:26" s="16" customFormat="1">
      <c r="D952" s="17"/>
      <c r="E952" s="17"/>
      <c r="F952" s="18"/>
      <c r="G952" s="18"/>
      <c r="H952" s="18"/>
      <c r="I952" s="17"/>
      <c r="J952" s="17"/>
      <c r="M952" s="272"/>
      <c r="N952" s="272"/>
      <c r="O952" s="273"/>
      <c r="P952" s="274"/>
      <c r="Q952" s="273"/>
      <c r="R952" s="273"/>
      <c r="S952" s="121"/>
      <c r="T952" s="121"/>
      <c r="U952" s="121"/>
      <c r="V952" s="121"/>
      <c r="W952" s="121"/>
      <c r="X952" s="121"/>
      <c r="Y952" s="121"/>
      <c r="Z952" s="121"/>
    </row>
    <row r="953" spans="4:26" s="16" customFormat="1">
      <c r="D953" s="17"/>
      <c r="E953" s="17"/>
      <c r="F953" s="18"/>
      <c r="G953" s="18"/>
      <c r="H953" s="18"/>
      <c r="I953" s="17"/>
      <c r="J953" s="17"/>
      <c r="M953" s="272"/>
      <c r="N953" s="272"/>
      <c r="O953" s="273"/>
      <c r="P953" s="274"/>
      <c r="Q953" s="273"/>
      <c r="R953" s="273"/>
      <c r="S953" s="121"/>
      <c r="T953" s="121"/>
      <c r="U953" s="121"/>
      <c r="V953" s="121"/>
      <c r="W953" s="121"/>
      <c r="X953" s="121"/>
      <c r="Y953" s="121"/>
      <c r="Z953" s="121"/>
    </row>
    <row r="954" spans="4:26" s="16" customFormat="1">
      <c r="D954" s="17"/>
      <c r="E954" s="17"/>
      <c r="F954" s="18"/>
      <c r="G954" s="18"/>
      <c r="H954" s="18"/>
      <c r="I954" s="17"/>
      <c r="J954" s="17"/>
      <c r="M954" s="272"/>
      <c r="N954" s="272"/>
      <c r="O954" s="273"/>
      <c r="P954" s="274"/>
      <c r="Q954" s="273"/>
      <c r="R954" s="273"/>
      <c r="S954" s="121"/>
      <c r="T954" s="121"/>
      <c r="U954" s="121"/>
      <c r="V954" s="121"/>
      <c r="W954" s="121"/>
      <c r="X954" s="121"/>
      <c r="Y954" s="121"/>
      <c r="Z954" s="121"/>
    </row>
    <row r="955" spans="4:26" s="16" customFormat="1">
      <c r="D955" s="17"/>
      <c r="E955" s="17"/>
      <c r="F955" s="18"/>
      <c r="G955" s="18"/>
      <c r="H955" s="18"/>
      <c r="I955" s="17"/>
      <c r="J955" s="17"/>
      <c r="M955" s="272"/>
      <c r="N955" s="272"/>
      <c r="O955" s="273"/>
      <c r="P955" s="274"/>
      <c r="Q955" s="273"/>
      <c r="R955" s="273"/>
      <c r="S955" s="121"/>
      <c r="T955" s="121"/>
      <c r="U955" s="121"/>
      <c r="V955" s="121"/>
      <c r="W955" s="121"/>
      <c r="X955" s="121"/>
      <c r="Y955" s="121"/>
      <c r="Z955" s="121"/>
    </row>
    <row r="956" spans="4:26" s="16" customFormat="1">
      <c r="D956" s="17"/>
      <c r="E956" s="17"/>
      <c r="F956" s="18"/>
      <c r="G956" s="18"/>
      <c r="H956" s="18"/>
      <c r="I956" s="17"/>
      <c r="J956" s="17"/>
      <c r="M956" s="272"/>
      <c r="N956" s="272"/>
      <c r="O956" s="273"/>
      <c r="P956" s="274"/>
      <c r="Q956" s="273"/>
      <c r="R956" s="273"/>
      <c r="S956" s="121"/>
      <c r="T956" s="121"/>
      <c r="U956" s="121"/>
      <c r="V956" s="121"/>
      <c r="W956" s="121"/>
      <c r="X956" s="121"/>
      <c r="Y956" s="121"/>
      <c r="Z956" s="121"/>
    </row>
    <row r="957" spans="4:26" s="16" customFormat="1">
      <c r="D957" s="17"/>
      <c r="E957" s="17"/>
      <c r="F957" s="18"/>
      <c r="G957" s="18"/>
      <c r="H957" s="18"/>
      <c r="I957" s="17"/>
      <c r="J957" s="17"/>
      <c r="M957" s="272"/>
      <c r="N957" s="272"/>
      <c r="O957" s="273"/>
      <c r="P957" s="274"/>
      <c r="Q957" s="273"/>
      <c r="R957" s="273"/>
      <c r="S957" s="121"/>
      <c r="T957" s="121"/>
      <c r="U957" s="121"/>
      <c r="V957" s="121"/>
      <c r="W957" s="121"/>
      <c r="X957" s="121"/>
      <c r="Y957" s="121"/>
      <c r="Z957" s="121"/>
    </row>
    <row r="958" spans="4:26" s="16" customFormat="1">
      <c r="D958" s="17"/>
      <c r="E958" s="17"/>
      <c r="F958" s="18"/>
      <c r="G958" s="18"/>
      <c r="H958" s="18"/>
      <c r="I958" s="17"/>
      <c r="J958" s="17"/>
      <c r="M958" s="272"/>
      <c r="N958" s="272"/>
      <c r="O958" s="273"/>
      <c r="P958" s="274"/>
      <c r="Q958" s="273"/>
      <c r="R958" s="273"/>
      <c r="S958" s="121"/>
      <c r="T958" s="121"/>
      <c r="U958" s="121"/>
      <c r="V958" s="121"/>
      <c r="W958" s="121"/>
      <c r="X958" s="121"/>
      <c r="Y958" s="121"/>
      <c r="Z958" s="121"/>
    </row>
    <row r="959" spans="4:26" s="16" customFormat="1">
      <c r="D959" s="17"/>
      <c r="E959" s="17"/>
      <c r="F959" s="18"/>
      <c r="G959" s="18"/>
      <c r="H959" s="18"/>
      <c r="I959" s="17"/>
      <c r="J959" s="17"/>
      <c r="M959" s="272"/>
      <c r="N959" s="272"/>
      <c r="O959" s="273"/>
      <c r="P959" s="274"/>
      <c r="Q959" s="273"/>
      <c r="R959" s="273"/>
      <c r="S959" s="121"/>
      <c r="T959" s="121"/>
      <c r="U959" s="121"/>
      <c r="V959" s="121"/>
      <c r="W959" s="121"/>
      <c r="X959" s="121"/>
      <c r="Y959" s="121"/>
      <c r="Z959" s="121"/>
    </row>
    <row r="960" spans="4:26" s="16" customFormat="1">
      <c r="D960" s="17"/>
      <c r="E960" s="17"/>
      <c r="F960" s="18"/>
      <c r="G960" s="18"/>
      <c r="H960" s="18"/>
      <c r="I960" s="17"/>
      <c r="J960" s="17"/>
      <c r="M960" s="272"/>
      <c r="N960" s="272"/>
      <c r="O960" s="273"/>
      <c r="P960" s="274"/>
      <c r="Q960" s="273"/>
      <c r="R960" s="273"/>
      <c r="S960" s="121"/>
      <c r="T960" s="121"/>
      <c r="U960" s="121"/>
      <c r="V960" s="121"/>
      <c r="W960" s="121"/>
      <c r="X960" s="121"/>
      <c r="Y960" s="121"/>
      <c r="Z960" s="121"/>
    </row>
    <row r="961" spans="4:26" s="16" customFormat="1">
      <c r="D961" s="17"/>
      <c r="E961" s="17"/>
      <c r="F961" s="18"/>
      <c r="G961" s="18"/>
      <c r="H961" s="18"/>
      <c r="I961" s="17"/>
      <c r="J961" s="17"/>
      <c r="M961" s="272"/>
      <c r="N961" s="272"/>
      <c r="O961" s="273"/>
      <c r="P961" s="274"/>
      <c r="Q961" s="273"/>
      <c r="R961" s="273"/>
      <c r="S961" s="121"/>
      <c r="T961" s="121"/>
      <c r="U961" s="121"/>
      <c r="V961" s="121"/>
      <c r="W961" s="121"/>
      <c r="X961" s="121"/>
      <c r="Y961" s="121"/>
      <c r="Z961" s="121"/>
    </row>
    <row r="962" spans="4:26" s="16" customFormat="1">
      <c r="D962" s="17"/>
      <c r="E962" s="17"/>
      <c r="F962" s="18"/>
      <c r="G962" s="18"/>
      <c r="H962" s="18"/>
      <c r="I962" s="17"/>
      <c r="J962" s="17"/>
      <c r="M962" s="272"/>
      <c r="N962" s="272"/>
      <c r="O962" s="273"/>
      <c r="P962" s="274"/>
      <c r="Q962" s="273"/>
      <c r="R962" s="273"/>
      <c r="S962" s="121"/>
      <c r="T962" s="121"/>
      <c r="U962" s="121"/>
      <c r="V962" s="121"/>
      <c r="W962" s="121"/>
      <c r="X962" s="121"/>
      <c r="Y962" s="121"/>
      <c r="Z962" s="121"/>
    </row>
    <row r="963" spans="4:26" s="16" customFormat="1">
      <c r="D963" s="17"/>
      <c r="E963" s="17"/>
      <c r="F963" s="18"/>
      <c r="G963" s="18"/>
      <c r="H963" s="18"/>
      <c r="I963" s="17"/>
      <c r="J963" s="17"/>
      <c r="M963" s="272"/>
      <c r="N963" s="272"/>
      <c r="O963" s="273"/>
      <c r="P963" s="274"/>
      <c r="Q963" s="273"/>
      <c r="R963" s="273"/>
      <c r="S963" s="121"/>
      <c r="T963" s="121"/>
      <c r="U963" s="121"/>
      <c r="V963" s="121"/>
      <c r="W963" s="121"/>
      <c r="X963" s="121"/>
      <c r="Y963" s="121"/>
      <c r="Z963" s="121"/>
    </row>
    <row r="964" spans="4:26" s="16" customFormat="1">
      <c r="D964" s="17"/>
      <c r="E964" s="17"/>
      <c r="F964" s="18"/>
      <c r="G964" s="18"/>
      <c r="H964" s="18"/>
      <c r="I964" s="17"/>
      <c r="J964" s="17"/>
      <c r="M964" s="272"/>
      <c r="N964" s="272"/>
      <c r="O964" s="273"/>
      <c r="P964" s="274"/>
      <c r="Q964" s="273"/>
      <c r="R964" s="273"/>
      <c r="S964" s="121"/>
      <c r="T964" s="121"/>
      <c r="U964" s="121"/>
      <c r="V964" s="121"/>
      <c r="W964" s="121"/>
      <c r="X964" s="121"/>
      <c r="Y964" s="121"/>
      <c r="Z964" s="121"/>
    </row>
    <row r="965" spans="4:26" s="16" customFormat="1">
      <c r="D965" s="17"/>
      <c r="E965" s="17"/>
      <c r="F965" s="18"/>
      <c r="G965" s="18"/>
      <c r="H965" s="18"/>
      <c r="I965" s="17"/>
      <c r="J965" s="17"/>
      <c r="M965" s="272"/>
      <c r="N965" s="272"/>
      <c r="O965" s="273"/>
      <c r="P965" s="274"/>
      <c r="Q965" s="273"/>
      <c r="R965" s="273"/>
      <c r="S965" s="121"/>
      <c r="T965" s="121"/>
      <c r="U965" s="121"/>
      <c r="V965" s="121"/>
      <c r="W965" s="121"/>
      <c r="X965" s="121"/>
      <c r="Y965" s="121"/>
      <c r="Z965" s="121"/>
    </row>
    <row r="966" spans="4:26" s="16" customFormat="1">
      <c r="D966" s="17"/>
      <c r="E966" s="17"/>
      <c r="F966" s="18"/>
      <c r="G966" s="18"/>
      <c r="H966" s="18"/>
      <c r="I966" s="17"/>
      <c r="J966" s="17"/>
      <c r="M966" s="272"/>
      <c r="N966" s="272"/>
      <c r="O966" s="273"/>
      <c r="P966" s="274"/>
      <c r="Q966" s="273"/>
      <c r="R966" s="273"/>
      <c r="S966" s="121"/>
      <c r="T966" s="121"/>
      <c r="U966" s="121"/>
      <c r="V966" s="121"/>
      <c r="W966" s="121"/>
      <c r="X966" s="121"/>
      <c r="Y966" s="121"/>
      <c r="Z966" s="121"/>
    </row>
    <row r="967" spans="4:26" s="16" customFormat="1">
      <c r="D967" s="17"/>
      <c r="E967" s="17"/>
      <c r="F967" s="18"/>
      <c r="G967" s="18"/>
      <c r="H967" s="18"/>
      <c r="I967" s="17"/>
      <c r="J967" s="17"/>
      <c r="M967" s="272"/>
      <c r="N967" s="272"/>
      <c r="O967" s="273"/>
      <c r="P967" s="274"/>
      <c r="Q967" s="273"/>
      <c r="R967" s="273"/>
      <c r="S967" s="121"/>
      <c r="T967" s="121"/>
      <c r="U967" s="121"/>
      <c r="V967" s="121"/>
      <c r="W967" s="121"/>
      <c r="X967" s="121"/>
      <c r="Y967" s="121"/>
      <c r="Z967" s="121"/>
    </row>
    <row r="968" spans="4:26" s="16" customFormat="1">
      <c r="D968" s="17"/>
      <c r="E968" s="17"/>
      <c r="F968" s="18"/>
      <c r="G968" s="18"/>
      <c r="H968" s="18"/>
      <c r="I968" s="17"/>
      <c r="J968" s="17"/>
      <c r="M968" s="272"/>
      <c r="N968" s="272"/>
      <c r="O968" s="273"/>
      <c r="P968" s="274"/>
      <c r="Q968" s="273"/>
      <c r="R968" s="273"/>
      <c r="S968" s="121"/>
      <c r="T968" s="121"/>
      <c r="U968" s="121"/>
      <c r="V968" s="121"/>
      <c r="W968" s="121"/>
      <c r="X968" s="121"/>
      <c r="Y968" s="121"/>
      <c r="Z968" s="121"/>
    </row>
    <row r="969" spans="4:26" s="16" customFormat="1">
      <c r="D969" s="17"/>
      <c r="E969" s="17"/>
      <c r="F969" s="18"/>
      <c r="G969" s="18"/>
      <c r="H969" s="18"/>
      <c r="I969" s="17"/>
      <c r="J969" s="17"/>
      <c r="M969" s="272"/>
      <c r="N969" s="272"/>
      <c r="O969" s="273"/>
      <c r="P969" s="274"/>
      <c r="Q969" s="273"/>
      <c r="R969" s="273"/>
      <c r="S969" s="121"/>
      <c r="T969" s="121"/>
      <c r="U969" s="121"/>
      <c r="V969" s="121"/>
      <c r="W969" s="121"/>
      <c r="X969" s="121"/>
      <c r="Y969" s="121"/>
      <c r="Z969" s="121"/>
    </row>
    <row r="970" spans="4:26" s="16" customFormat="1">
      <c r="D970" s="17"/>
      <c r="E970" s="17"/>
      <c r="F970" s="18"/>
      <c r="G970" s="18"/>
      <c r="H970" s="18"/>
      <c r="I970" s="17"/>
      <c r="J970" s="17"/>
      <c r="M970" s="272"/>
      <c r="N970" s="272"/>
      <c r="O970" s="273"/>
      <c r="P970" s="274"/>
      <c r="Q970" s="273"/>
      <c r="R970" s="273"/>
      <c r="S970" s="121"/>
      <c r="T970" s="121"/>
      <c r="U970" s="121"/>
      <c r="V970" s="121"/>
      <c r="W970" s="121"/>
      <c r="X970" s="121"/>
      <c r="Y970" s="121"/>
      <c r="Z970" s="121"/>
    </row>
    <row r="971" spans="4:26" s="16" customFormat="1">
      <c r="D971" s="17"/>
      <c r="E971" s="17"/>
      <c r="F971" s="18"/>
      <c r="G971" s="18"/>
      <c r="H971" s="18"/>
      <c r="I971" s="17"/>
      <c r="J971" s="17"/>
      <c r="M971" s="272"/>
      <c r="N971" s="272"/>
      <c r="O971" s="273"/>
      <c r="P971" s="274"/>
      <c r="Q971" s="273"/>
      <c r="R971" s="273"/>
      <c r="S971" s="121"/>
      <c r="T971" s="121"/>
      <c r="U971" s="121"/>
      <c r="V971" s="121"/>
      <c r="W971" s="121"/>
      <c r="X971" s="121"/>
      <c r="Y971" s="121"/>
      <c r="Z971" s="121"/>
    </row>
    <row r="972" spans="4:26" s="16" customFormat="1">
      <c r="D972" s="17"/>
      <c r="E972" s="17"/>
      <c r="F972" s="18"/>
      <c r="G972" s="18"/>
      <c r="H972" s="18"/>
      <c r="I972" s="17"/>
      <c r="J972" s="17"/>
      <c r="M972" s="272"/>
      <c r="N972" s="272"/>
      <c r="O972" s="273"/>
      <c r="P972" s="274"/>
      <c r="Q972" s="273"/>
      <c r="R972" s="273"/>
      <c r="S972" s="121"/>
      <c r="T972" s="121"/>
      <c r="U972" s="121"/>
      <c r="V972" s="121"/>
      <c r="W972" s="121"/>
      <c r="X972" s="121"/>
      <c r="Y972" s="121"/>
      <c r="Z972" s="121"/>
    </row>
    <row r="973" spans="4:26" s="16" customFormat="1">
      <c r="D973" s="17"/>
      <c r="E973" s="17"/>
      <c r="F973" s="18"/>
      <c r="G973" s="18"/>
      <c r="H973" s="18"/>
      <c r="I973" s="17"/>
      <c r="J973" s="17"/>
      <c r="M973" s="272"/>
      <c r="N973" s="272"/>
      <c r="O973" s="273"/>
      <c r="P973" s="274"/>
      <c r="Q973" s="273"/>
      <c r="R973" s="273"/>
      <c r="S973" s="121"/>
      <c r="T973" s="121"/>
      <c r="U973" s="121"/>
      <c r="V973" s="121"/>
      <c r="W973" s="121"/>
      <c r="X973" s="121"/>
      <c r="Y973" s="121"/>
      <c r="Z973" s="121"/>
    </row>
    <row r="974" spans="4:26" s="16" customFormat="1">
      <c r="D974" s="17"/>
      <c r="E974" s="17"/>
      <c r="F974" s="18"/>
      <c r="G974" s="18"/>
      <c r="H974" s="18"/>
      <c r="I974" s="17"/>
      <c r="J974" s="17"/>
      <c r="M974" s="272"/>
      <c r="N974" s="272"/>
      <c r="O974" s="273"/>
      <c r="P974" s="274"/>
      <c r="Q974" s="273"/>
      <c r="R974" s="273"/>
      <c r="S974" s="121"/>
      <c r="T974" s="121"/>
      <c r="U974" s="121"/>
      <c r="V974" s="121"/>
      <c r="W974" s="121"/>
      <c r="X974" s="121"/>
      <c r="Y974" s="121"/>
      <c r="Z974" s="121"/>
    </row>
    <row r="975" spans="4:26" s="16" customFormat="1">
      <c r="D975" s="17"/>
      <c r="E975" s="17"/>
      <c r="F975" s="18"/>
      <c r="G975" s="18"/>
      <c r="H975" s="18"/>
      <c r="I975" s="17"/>
      <c r="J975" s="17"/>
      <c r="M975" s="272"/>
      <c r="N975" s="272"/>
      <c r="O975" s="273"/>
      <c r="P975" s="274"/>
      <c r="Q975" s="273"/>
      <c r="R975" s="273"/>
      <c r="S975" s="121"/>
      <c r="T975" s="121"/>
      <c r="U975" s="121"/>
      <c r="V975" s="121"/>
      <c r="W975" s="121"/>
      <c r="X975" s="121"/>
      <c r="Y975" s="121"/>
      <c r="Z975" s="121"/>
    </row>
    <row r="976" spans="4:26" s="16" customFormat="1">
      <c r="D976" s="17"/>
      <c r="E976" s="17"/>
      <c r="F976" s="18"/>
      <c r="G976" s="18"/>
      <c r="H976" s="18"/>
      <c r="I976" s="17"/>
      <c r="J976" s="17"/>
      <c r="M976" s="272"/>
      <c r="N976" s="272"/>
      <c r="O976" s="273"/>
      <c r="P976" s="274"/>
      <c r="Q976" s="273"/>
      <c r="R976" s="273"/>
      <c r="S976" s="121"/>
      <c r="T976" s="121"/>
      <c r="U976" s="121"/>
      <c r="V976" s="121"/>
      <c r="W976" s="121"/>
      <c r="X976" s="121"/>
      <c r="Y976" s="121"/>
      <c r="Z976" s="121"/>
    </row>
    <row r="977" spans="4:26" s="16" customFormat="1">
      <c r="D977" s="17"/>
      <c r="E977" s="17"/>
      <c r="F977" s="18"/>
      <c r="G977" s="18"/>
      <c r="H977" s="18"/>
      <c r="I977" s="17"/>
      <c r="J977" s="17"/>
      <c r="M977" s="272"/>
      <c r="N977" s="272"/>
      <c r="O977" s="273"/>
      <c r="P977" s="274"/>
      <c r="Q977" s="273"/>
      <c r="R977" s="273"/>
      <c r="S977" s="121"/>
      <c r="T977" s="121"/>
      <c r="U977" s="121"/>
      <c r="V977" s="121"/>
      <c r="W977" s="121"/>
      <c r="X977" s="121"/>
      <c r="Y977" s="121"/>
      <c r="Z977" s="121"/>
    </row>
    <row r="978" spans="4:26" s="16" customFormat="1">
      <c r="D978" s="17"/>
      <c r="E978" s="17"/>
      <c r="F978" s="18"/>
      <c r="G978" s="18"/>
      <c r="H978" s="18"/>
      <c r="I978" s="17"/>
      <c r="J978" s="17"/>
      <c r="M978" s="272"/>
      <c r="N978" s="272"/>
      <c r="O978" s="273"/>
      <c r="P978" s="274"/>
      <c r="Q978" s="273"/>
      <c r="R978" s="273"/>
      <c r="S978" s="121"/>
      <c r="T978" s="121"/>
      <c r="U978" s="121"/>
      <c r="V978" s="121"/>
      <c r="W978" s="121"/>
      <c r="X978" s="121"/>
      <c r="Y978" s="121"/>
      <c r="Z978" s="121"/>
    </row>
    <row r="979" spans="4:26" s="16" customFormat="1">
      <c r="D979" s="17"/>
      <c r="E979" s="17"/>
      <c r="F979" s="18"/>
      <c r="G979" s="18"/>
      <c r="H979" s="18"/>
      <c r="I979" s="17"/>
      <c r="J979" s="17"/>
      <c r="M979" s="272"/>
      <c r="N979" s="272"/>
      <c r="O979" s="273"/>
      <c r="P979" s="274"/>
      <c r="Q979" s="273"/>
      <c r="R979" s="273"/>
      <c r="S979" s="121"/>
      <c r="T979" s="121"/>
      <c r="U979" s="121"/>
      <c r="V979" s="121"/>
      <c r="W979" s="121"/>
      <c r="X979" s="121"/>
      <c r="Y979" s="121"/>
      <c r="Z979" s="121"/>
    </row>
    <row r="980" spans="4:26" s="16" customFormat="1">
      <c r="D980" s="17"/>
      <c r="E980" s="17"/>
      <c r="F980" s="18"/>
      <c r="G980" s="18"/>
      <c r="H980" s="18"/>
      <c r="I980" s="17"/>
      <c r="J980" s="17"/>
      <c r="M980" s="272"/>
      <c r="N980" s="272"/>
      <c r="O980" s="273"/>
      <c r="P980" s="274"/>
      <c r="Q980" s="273"/>
      <c r="R980" s="273"/>
      <c r="S980" s="121"/>
      <c r="T980" s="121"/>
      <c r="U980" s="121"/>
      <c r="V980" s="121"/>
      <c r="W980" s="121"/>
      <c r="X980" s="121"/>
      <c r="Y980" s="121"/>
      <c r="Z980" s="121"/>
    </row>
    <row r="981" spans="4:26" s="16" customFormat="1">
      <c r="D981" s="17"/>
      <c r="E981" s="17"/>
      <c r="F981" s="18"/>
      <c r="G981" s="18"/>
      <c r="H981" s="18"/>
      <c r="I981" s="17"/>
      <c r="J981" s="17"/>
      <c r="M981" s="272"/>
      <c r="N981" s="272"/>
      <c r="O981" s="273"/>
      <c r="P981" s="274"/>
      <c r="Q981" s="273"/>
      <c r="R981" s="273"/>
      <c r="S981" s="121"/>
      <c r="T981" s="121"/>
      <c r="U981" s="121"/>
      <c r="V981" s="121"/>
      <c r="W981" s="121"/>
      <c r="X981" s="121"/>
      <c r="Y981" s="121"/>
      <c r="Z981" s="121"/>
    </row>
    <row r="982" spans="4:26" s="16" customFormat="1">
      <c r="D982" s="17"/>
      <c r="E982" s="17"/>
      <c r="F982" s="18"/>
      <c r="G982" s="18"/>
      <c r="H982" s="18"/>
      <c r="I982" s="17"/>
      <c r="J982" s="17"/>
      <c r="M982" s="272"/>
      <c r="N982" s="272"/>
      <c r="O982" s="273"/>
      <c r="P982" s="274"/>
      <c r="Q982" s="273"/>
      <c r="R982" s="273"/>
      <c r="S982" s="121"/>
      <c r="T982" s="121"/>
      <c r="U982" s="121"/>
      <c r="V982" s="121"/>
      <c r="W982" s="121"/>
      <c r="X982" s="121"/>
      <c r="Y982" s="121"/>
      <c r="Z982" s="121"/>
    </row>
    <row r="983" spans="4:26" s="16" customFormat="1">
      <c r="D983" s="17"/>
      <c r="E983" s="17"/>
      <c r="F983" s="18"/>
      <c r="G983" s="18"/>
      <c r="H983" s="18"/>
      <c r="I983" s="17"/>
      <c r="J983" s="17"/>
      <c r="M983" s="272"/>
      <c r="N983" s="272"/>
      <c r="O983" s="273"/>
      <c r="P983" s="274"/>
      <c r="Q983" s="273"/>
      <c r="R983" s="273"/>
      <c r="S983" s="121"/>
      <c r="T983" s="121"/>
      <c r="U983" s="121"/>
      <c r="V983" s="121"/>
      <c r="W983" s="121"/>
      <c r="X983" s="121"/>
      <c r="Y983" s="121"/>
      <c r="Z983" s="121"/>
    </row>
    <row r="984" spans="4:26" s="16" customFormat="1">
      <c r="D984" s="17"/>
      <c r="E984" s="17"/>
      <c r="F984" s="18"/>
      <c r="G984" s="18"/>
      <c r="H984" s="18"/>
      <c r="I984" s="17"/>
      <c r="J984" s="17"/>
      <c r="M984" s="272"/>
      <c r="N984" s="272"/>
      <c r="O984" s="273"/>
      <c r="P984" s="274"/>
      <c r="Q984" s="273"/>
      <c r="R984" s="273"/>
      <c r="S984" s="121"/>
      <c r="T984" s="121"/>
      <c r="U984" s="121"/>
      <c r="V984" s="121"/>
      <c r="W984" s="121"/>
      <c r="X984" s="121"/>
      <c r="Y984" s="121"/>
      <c r="Z984" s="121"/>
    </row>
    <row r="985" spans="4:26" s="16" customFormat="1">
      <c r="D985" s="17"/>
      <c r="E985" s="17"/>
      <c r="F985" s="18"/>
      <c r="G985" s="18"/>
      <c r="H985" s="18"/>
      <c r="I985" s="17"/>
      <c r="J985" s="17"/>
      <c r="M985" s="272"/>
      <c r="N985" s="272"/>
      <c r="O985" s="273"/>
      <c r="P985" s="274"/>
      <c r="Q985" s="273"/>
      <c r="R985" s="273"/>
      <c r="S985" s="121"/>
      <c r="T985" s="121"/>
      <c r="U985" s="121"/>
      <c r="V985" s="121"/>
      <c r="W985" s="121"/>
      <c r="X985" s="121"/>
      <c r="Y985" s="121"/>
      <c r="Z985" s="121"/>
    </row>
    <row r="986" spans="4:26" s="16" customFormat="1">
      <c r="D986" s="17"/>
      <c r="E986" s="17"/>
      <c r="F986" s="18"/>
      <c r="G986" s="18"/>
      <c r="H986" s="18"/>
      <c r="I986" s="17"/>
      <c r="J986" s="17"/>
      <c r="M986" s="272"/>
      <c r="N986" s="272"/>
      <c r="O986" s="273"/>
      <c r="P986" s="274"/>
      <c r="Q986" s="273"/>
      <c r="R986" s="273"/>
      <c r="S986" s="121"/>
      <c r="T986" s="121"/>
      <c r="U986" s="121"/>
      <c r="V986" s="121"/>
      <c r="W986" s="121"/>
      <c r="X986" s="121"/>
      <c r="Y986" s="121"/>
      <c r="Z986" s="121"/>
    </row>
    <row r="987" spans="4:26" s="16" customFormat="1">
      <c r="D987" s="17"/>
      <c r="E987" s="17"/>
      <c r="F987" s="18"/>
      <c r="G987" s="18"/>
      <c r="H987" s="18"/>
      <c r="I987" s="17"/>
      <c r="J987" s="17"/>
      <c r="M987" s="272"/>
      <c r="N987" s="272"/>
      <c r="O987" s="273"/>
      <c r="P987" s="274"/>
      <c r="Q987" s="273"/>
      <c r="R987" s="273"/>
      <c r="S987" s="121"/>
      <c r="T987" s="121"/>
      <c r="U987" s="121"/>
      <c r="V987" s="121"/>
      <c r="W987" s="121"/>
      <c r="X987" s="121"/>
      <c r="Y987" s="121"/>
      <c r="Z987" s="121"/>
    </row>
    <row r="988" spans="4:26" s="16" customFormat="1">
      <c r="D988" s="17"/>
      <c r="E988" s="17"/>
      <c r="F988" s="18"/>
      <c r="G988" s="18"/>
      <c r="H988" s="18"/>
      <c r="I988" s="17"/>
      <c r="J988" s="17"/>
      <c r="M988" s="272"/>
      <c r="N988" s="272"/>
      <c r="O988" s="273"/>
      <c r="P988" s="274"/>
      <c r="Q988" s="273"/>
      <c r="R988" s="273"/>
      <c r="S988" s="121"/>
      <c r="T988" s="121"/>
      <c r="U988" s="121"/>
      <c r="V988" s="121"/>
      <c r="W988" s="121"/>
      <c r="X988" s="121"/>
      <c r="Y988" s="121"/>
      <c r="Z988" s="121"/>
    </row>
    <row r="989" spans="4:26" s="16" customFormat="1">
      <c r="D989" s="17"/>
      <c r="E989" s="17"/>
      <c r="F989" s="18"/>
      <c r="G989" s="18"/>
      <c r="H989" s="18"/>
      <c r="I989" s="17"/>
      <c r="J989" s="17"/>
      <c r="M989" s="272"/>
      <c r="N989" s="272"/>
      <c r="O989" s="273"/>
      <c r="P989" s="274"/>
      <c r="Q989" s="273"/>
      <c r="R989" s="273"/>
      <c r="S989" s="121"/>
      <c r="T989" s="121"/>
      <c r="U989" s="121"/>
      <c r="V989" s="121"/>
      <c r="W989" s="121"/>
      <c r="X989" s="121"/>
      <c r="Y989" s="121"/>
      <c r="Z989" s="121"/>
    </row>
    <row r="990" spans="4:26" s="16" customFormat="1">
      <c r="D990" s="17"/>
      <c r="E990" s="17"/>
      <c r="F990" s="18"/>
      <c r="G990" s="18"/>
      <c r="H990" s="18"/>
      <c r="I990" s="17"/>
      <c r="J990" s="17"/>
      <c r="M990" s="272"/>
      <c r="N990" s="272"/>
      <c r="O990" s="273"/>
      <c r="P990" s="274"/>
      <c r="Q990" s="273"/>
      <c r="R990" s="273"/>
      <c r="S990" s="121"/>
      <c r="T990" s="121"/>
      <c r="U990" s="121"/>
      <c r="V990" s="121"/>
      <c r="W990" s="121"/>
      <c r="X990" s="121"/>
      <c r="Y990" s="121"/>
      <c r="Z990" s="121"/>
    </row>
    <row r="991" spans="4:26" s="16" customFormat="1">
      <c r="D991" s="17"/>
      <c r="E991" s="17"/>
      <c r="F991" s="18"/>
      <c r="G991" s="18"/>
      <c r="H991" s="18"/>
      <c r="I991" s="17"/>
      <c r="J991" s="17"/>
      <c r="M991" s="272"/>
      <c r="N991" s="272"/>
      <c r="O991" s="273"/>
      <c r="P991" s="274"/>
      <c r="Q991" s="273"/>
      <c r="R991" s="273"/>
      <c r="S991" s="121"/>
      <c r="T991" s="121"/>
      <c r="U991" s="121"/>
      <c r="V991" s="121"/>
      <c r="W991" s="121"/>
      <c r="X991" s="121"/>
      <c r="Y991" s="121"/>
      <c r="Z991" s="121"/>
    </row>
    <row r="992" spans="4:26" s="16" customFormat="1">
      <c r="D992" s="17"/>
      <c r="E992" s="17"/>
      <c r="F992" s="18"/>
      <c r="G992" s="18"/>
      <c r="H992" s="18"/>
      <c r="I992" s="17"/>
      <c r="J992" s="17"/>
      <c r="M992" s="272"/>
      <c r="N992" s="272"/>
      <c r="O992" s="273"/>
      <c r="P992" s="274"/>
      <c r="Q992" s="273"/>
      <c r="R992" s="273"/>
      <c r="S992" s="121"/>
      <c r="T992" s="121"/>
      <c r="U992" s="121"/>
      <c r="V992" s="121"/>
      <c r="W992" s="121"/>
      <c r="X992" s="121"/>
      <c r="Y992" s="121"/>
      <c r="Z992" s="121"/>
    </row>
    <row r="993" spans="4:26" s="16" customFormat="1">
      <c r="D993" s="17"/>
      <c r="E993" s="17"/>
      <c r="F993" s="18"/>
      <c r="G993" s="18"/>
      <c r="H993" s="18"/>
      <c r="I993" s="17"/>
      <c r="J993" s="17"/>
      <c r="M993" s="272"/>
      <c r="N993" s="272"/>
      <c r="O993" s="273"/>
      <c r="P993" s="274"/>
      <c r="Q993" s="273"/>
      <c r="R993" s="273"/>
      <c r="S993" s="121"/>
      <c r="T993" s="121"/>
      <c r="U993" s="121"/>
      <c r="V993" s="121"/>
      <c r="W993" s="121"/>
      <c r="X993" s="121"/>
      <c r="Y993" s="121"/>
      <c r="Z993" s="121"/>
    </row>
    <row r="994" spans="4:26" s="16" customFormat="1">
      <c r="D994" s="17"/>
      <c r="E994" s="17"/>
      <c r="F994" s="18"/>
      <c r="G994" s="18"/>
      <c r="H994" s="18"/>
      <c r="I994" s="17"/>
      <c r="J994" s="17"/>
      <c r="M994" s="272"/>
      <c r="N994" s="272"/>
      <c r="O994" s="273"/>
      <c r="P994" s="274"/>
      <c r="Q994" s="273"/>
      <c r="R994" s="273"/>
      <c r="S994" s="121"/>
      <c r="T994" s="121"/>
      <c r="U994" s="121"/>
      <c r="V994" s="121"/>
      <c r="W994" s="121"/>
      <c r="X994" s="121"/>
      <c r="Y994" s="121"/>
      <c r="Z994" s="121"/>
    </row>
    <row r="995" spans="4:26" s="16" customFormat="1">
      <c r="D995" s="17"/>
      <c r="E995" s="17"/>
      <c r="F995" s="18"/>
      <c r="G995" s="18"/>
      <c r="H995" s="18"/>
      <c r="I995" s="17"/>
      <c r="J995" s="17"/>
      <c r="M995" s="272"/>
      <c r="N995" s="272"/>
      <c r="O995" s="273"/>
      <c r="P995" s="274"/>
      <c r="Q995" s="273"/>
      <c r="R995" s="273"/>
      <c r="S995" s="121"/>
      <c r="T995" s="121"/>
      <c r="U995" s="121"/>
      <c r="V995" s="121"/>
      <c r="W995" s="121"/>
      <c r="X995" s="121"/>
      <c r="Y995" s="121"/>
      <c r="Z995" s="121"/>
    </row>
    <row r="996" spans="4:26" s="16" customFormat="1">
      <c r="D996" s="17"/>
      <c r="E996" s="17"/>
      <c r="F996" s="18"/>
      <c r="G996" s="18"/>
      <c r="H996" s="18"/>
      <c r="I996" s="17"/>
      <c r="J996" s="17"/>
      <c r="M996" s="272"/>
      <c r="N996" s="272"/>
      <c r="O996" s="273"/>
      <c r="P996" s="274"/>
      <c r="Q996" s="273"/>
      <c r="R996" s="273"/>
      <c r="S996" s="121"/>
      <c r="T996" s="121"/>
      <c r="U996" s="121"/>
      <c r="V996" s="121"/>
      <c r="W996" s="121"/>
      <c r="X996" s="121"/>
      <c r="Y996" s="121"/>
      <c r="Z996" s="121"/>
    </row>
    <row r="997" spans="4:26" s="16" customFormat="1">
      <c r="D997" s="17"/>
      <c r="E997" s="17"/>
      <c r="F997" s="18"/>
      <c r="G997" s="18"/>
      <c r="H997" s="18"/>
      <c r="I997" s="17"/>
      <c r="J997" s="17"/>
      <c r="M997" s="272"/>
      <c r="N997" s="272"/>
      <c r="O997" s="273"/>
      <c r="P997" s="274"/>
      <c r="Q997" s="273"/>
      <c r="R997" s="273"/>
      <c r="S997" s="121"/>
      <c r="T997" s="121"/>
      <c r="U997" s="121"/>
      <c r="V997" s="121"/>
      <c r="W997" s="121"/>
      <c r="X997" s="121"/>
      <c r="Y997" s="121"/>
      <c r="Z997" s="121"/>
    </row>
    <row r="998" spans="4:26" s="16" customFormat="1">
      <c r="D998" s="17"/>
      <c r="E998" s="17"/>
      <c r="F998" s="18"/>
      <c r="G998" s="18"/>
      <c r="H998" s="18"/>
      <c r="I998" s="17"/>
      <c r="J998" s="17"/>
      <c r="M998" s="272"/>
      <c r="N998" s="272"/>
      <c r="O998" s="273"/>
      <c r="P998" s="274"/>
      <c r="Q998" s="273"/>
      <c r="R998" s="273"/>
      <c r="S998" s="121"/>
      <c r="T998" s="121"/>
      <c r="U998" s="121"/>
      <c r="V998" s="121"/>
      <c r="W998" s="121"/>
      <c r="X998" s="121"/>
      <c r="Y998" s="121"/>
      <c r="Z998" s="121"/>
    </row>
    <row r="999" spans="4:26" s="16" customFormat="1">
      <c r="D999" s="17"/>
      <c r="E999" s="17"/>
      <c r="F999" s="18"/>
      <c r="G999" s="18"/>
      <c r="H999" s="18"/>
      <c r="I999" s="17"/>
      <c r="J999" s="17"/>
      <c r="M999" s="272"/>
      <c r="N999" s="272"/>
      <c r="O999" s="273"/>
      <c r="P999" s="274"/>
      <c r="Q999" s="273"/>
      <c r="R999" s="273"/>
      <c r="S999" s="121"/>
      <c r="T999" s="121"/>
      <c r="U999" s="121"/>
      <c r="V999" s="121"/>
      <c r="W999" s="121"/>
      <c r="X999" s="121"/>
      <c r="Y999" s="121"/>
      <c r="Z999" s="121"/>
    </row>
    <row r="1000" spans="4:26" s="16" customFormat="1">
      <c r="D1000" s="17"/>
      <c r="E1000" s="17"/>
      <c r="F1000" s="18"/>
      <c r="G1000" s="18"/>
      <c r="H1000" s="18"/>
      <c r="I1000" s="17"/>
      <c r="J1000" s="17"/>
      <c r="M1000" s="272"/>
      <c r="N1000" s="272"/>
      <c r="O1000" s="273"/>
      <c r="P1000" s="274"/>
      <c r="Q1000" s="273"/>
      <c r="R1000" s="273"/>
      <c r="S1000" s="121"/>
      <c r="T1000" s="121"/>
      <c r="U1000" s="121"/>
      <c r="V1000" s="121"/>
      <c r="W1000" s="121"/>
      <c r="X1000" s="121"/>
      <c r="Y1000" s="121"/>
      <c r="Z1000" s="121"/>
    </row>
    <row r="1001" spans="4:26" s="16" customFormat="1">
      <c r="D1001" s="17"/>
      <c r="E1001" s="17"/>
      <c r="F1001" s="18"/>
      <c r="G1001" s="18"/>
      <c r="H1001" s="18"/>
      <c r="I1001" s="17"/>
      <c r="J1001" s="17"/>
      <c r="M1001" s="272"/>
      <c r="N1001" s="272"/>
      <c r="O1001" s="273"/>
      <c r="P1001" s="274"/>
      <c r="Q1001" s="273"/>
      <c r="R1001" s="273"/>
      <c r="S1001" s="121"/>
      <c r="T1001" s="121"/>
      <c r="U1001" s="121"/>
      <c r="V1001" s="121"/>
      <c r="W1001" s="121"/>
      <c r="X1001" s="121"/>
      <c r="Y1001" s="121"/>
      <c r="Z1001" s="121"/>
    </row>
    <row r="1002" spans="4:26" s="16" customFormat="1">
      <c r="D1002" s="17"/>
      <c r="E1002" s="17"/>
      <c r="F1002" s="18"/>
      <c r="G1002" s="18"/>
      <c r="H1002" s="18"/>
      <c r="I1002" s="17"/>
      <c r="J1002" s="17"/>
      <c r="M1002" s="272"/>
      <c r="N1002" s="272"/>
      <c r="O1002" s="273"/>
      <c r="P1002" s="274"/>
      <c r="Q1002" s="273"/>
      <c r="R1002" s="273"/>
      <c r="S1002" s="121"/>
      <c r="T1002" s="121"/>
      <c r="U1002" s="121"/>
      <c r="V1002" s="121"/>
      <c r="W1002" s="121"/>
      <c r="X1002" s="121"/>
      <c r="Y1002" s="121"/>
      <c r="Z1002" s="121"/>
    </row>
    <row r="1003" spans="4:26" s="16" customFormat="1">
      <c r="D1003" s="17"/>
      <c r="E1003" s="17"/>
      <c r="F1003" s="18"/>
      <c r="G1003" s="18"/>
      <c r="H1003" s="18"/>
      <c r="I1003" s="17"/>
      <c r="J1003" s="17"/>
      <c r="M1003" s="272"/>
      <c r="N1003" s="272"/>
      <c r="O1003" s="273"/>
      <c r="P1003" s="274"/>
      <c r="Q1003" s="273"/>
      <c r="R1003" s="273"/>
      <c r="S1003" s="121"/>
      <c r="T1003" s="121"/>
      <c r="U1003" s="121"/>
      <c r="V1003" s="121"/>
      <c r="W1003" s="121"/>
      <c r="X1003" s="121"/>
      <c r="Y1003" s="121"/>
      <c r="Z1003" s="121"/>
    </row>
    <row r="1004" spans="4:26" s="16" customFormat="1">
      <c r="D1004" s="17"/>
      <c r="E1004" s="17"/>
      <c r="F1004" s="18"/>
      <c r="G1004" s="18"/>
      <c r="H1004" s="18"/>
      <c r="I1004" s="17"/>
      <c r="J1004" s="17"/>
      <c r="M1004" s="272"/>
      <c r="N1004" s="272"/>
      <c r="O1004" s="273"/>
      <c r="P1004" s="274"/>
      <c r="Q1004" s="273"/>
      <c r="R1004" s="273"/>
      <c r="S1004" s="121"/>
      <c r="T1004" s="121"/>
      <c r="U1004" s="121"/>
      <c r="V1004" s="121"/>
      <c r="W1004" s="121"/>
      <c r="X1004" s="121"/>
      <c r="Y1004" s="121"/>
      <c r="Z1004" s="121"/>
    </row>
    <row r="1005" spans="4:26" s="16" customFormat="1">
      <c r="D1005" s="17"/>
      <c r="E1005" s="17"/>
      <c r="F1005" s="18"/>
      <c r="G1005" s="18"/>
      <c r="H1005" s="18"/>
      <c r="I1005" s="17"/>
      <c r="J1005" s="17"/>
      <c r="M1005" s="272"/>
      <c r="N1005" s="272"/>
      <c r="O1005" s="273"/>
      <c r="P1005" s="274"/>
      <c r="Q1005" s="273"/>
      <c r="R1005" s="273"/>
      <c r="S1005" s="121"/>
      <c r="T1005" s="121"/>
      <c r="U1005" s="121"/>
      <c r="V1005" s="121"/>
      <c r="W1005" s="121"/>
      <c r="X1005" s="121"/>
      <c r="Y1005" s="121"/>
      <c r="Z1005" s="121"/>
    </row>
    <row r="1006" spans="4:26" s="16" customFormat="1">
      <c r="D1006" s="17"/>
      <c r="E1006" s="17"/>
      <c r="F1006" s="18"/>
      <c r="G1006" s="18"/>
      <c r="H1006" s="18"/>
      <c r="I1006" s="17"/>
      <c r="J1006" s="17"/>
      <c r="M1006" s="272"/>
      <c r="N1006" s="272"/>
      <c r="O1006" s="273"/>
      <c r="P1006" s="274"/>
      <c r="Q1006" s="273"/>
      <c r="R1006" s="273"/>
      <c r="S1006" s="121"/>
      <c r="T1006" s="121"/>
      <c r="U1006" s="121"/>
      <c r="V1006" s="121"/>
      <c r="W1006" s="121"/>
      <c r="X1006" s="121"/>
      <c r="Y1006" s="121"/>
      <c r="Z1006" s="121"/>
    </row>
    <row r="1007" spans="4:26" s="16" customFormat="1">
      <c r="D1007" s="17"/>
      <c r="E1007" s="17"/>
      <c r="F1007" s="18"/>
      <c r="G1007" s="18"/>
      <c r="H1007" s="18"/>
      <c r="I1007" s="17"/>
      <c r="J1007" s="17"/>
      <c r="M1007" s="272"/>
      <c r="N1007" s="272"/>
      <c r="O1007" s="273"/>
      <c r="P1007" s="274"/>
      <c r="Q1007" s="273"/>
      <c r="R1007" s="273"/>
      <c r="S1007" s="121"/>
      <c r="T1007" s="121"/>
      <c r="U1007" s="121"/>
      <c r="V1007" s="121"/>
      <c r="W1007" s="121"/>
      <c r="X1007" s="121"/>
      <c r="Y1007" s="121"/>
      <c r="Z1007" s="121"/>
    </row>
    <row r="1008" spans="4:26" s="16" customFormat="1">
      <c r="D1008" s="17"/>
      <c r="E1008" s="17"/>
      <c r="F1008" s="18"/>
      <c r="G1008" s="18"/>
      <c r="H1008" s="18"/>
      <c r="I1008" s="17"/>
      <c r="J1008" s="17"/>
      <c r="M1008" s="272"/>
      <c r="N1008" s="272"/>
      <c r="O1008" s="273"/>
      <c r="P1008" s="274"/>
      <c r="Q1008" s="273"/>
      <c r="R1008" s="273"/>
      <c r="S1008" s="121"/>
      <c r="T1008" s="121"/>
      <c r="U1008" s="121"/>
      <c r="V1008" s="121"/>
      <c r="W1008" s="121"/>
      <c r="X1008" s="121"/>
      <c r="Y1008" s="121"/>
      <c r="Z1008" s="121"/>
    </row>
    <row r="1009" spans="4:26" s="16" customFormat="1">
      <c r="D1009" s="17"/>
      <c r="E1009" s="17"/>
      <c r="F1009" s="18"/>
      <c r="G1009" s="18"/>
      <c r="H1009" s="18"/>
      <c r="I1009" s="17"/>
      <c r="J1009" s="17"/>
      <c r="M1009" s="272"/>
      <c r="N1009" s="272"/>
      <c r="O1009" s="273"/>
      <c r="P1009" s="274"/>
      <c r="Q1009" s="273"/>
      <c r="R1009" s="273"/>
      <c r="S1009" s="121"/>
      <c r="T1009" s="121"/>
      <c r="U1009" s="121"/>
      <c r="V1009" s="121"/>
      <c r="W1009" s="121"/>
      <c r="X1009" s="121"/>
      <c r="Y1009" s="121"/>
      <c r="Z1009" s="121"/>
    </row>
    <row r="1010" spans="4:26" s="16" customFormat="1">
      <c r="D1010" s="17"/>
      <c r="E1010" s="17"/>
      <c r="F1010" s="18"/>
      <c r="G1010" s="18"/>
      <c r="H1010" s="18"/>
      <c r="I1010" s="17"/>
      <c r="J1010" s="17"/>
      <c r="M1010" s="272"/>
      <c r="N1010" s="272"/>
      <c r="O1010" s="273"/>
      <c r="P1010" s="274"/>
      <c r="Q1010" s="273"/>
      <c r="R1010" s="273"/>
      <c r="S1010" s="121"/>
      <c r="T1010" s="121"/>
      <c r="U1010" s="121"/>
      <c r="V1010" s="121"/>
      <c r="W1010" s="121"/>
      <c r="X1010" s="121"/>
      <c r="Y1010" s="121"/>
      <c r="Z1010" s="121"/>
    </row>
    <row r="1011" spans="4:26" s="16" customFormat="1">
      <c r="D1011" s="17"/>
      <c r="E1011" s="17"/>
      <c r="F1011" s="18"/>
      <c r="G1011" s="18"/>
      <c r="H1011" s="18"/>
      <c r="I1011" s="17"/>
      <c r="J1011" s="17"/>
      <c r="M1011" s="272"/>
      <c r="N1011" s="272"/>
      <c r="O1011" s="273"/>
      <c r="P1011" s="274"/>
      <c r="Q1011" s="273"/>
      <c r="R1011" s="273"/>
      <c r="S1011" s="121"/>
      <c r="T1011" s="121"/>
      <c r="U1011" s="121"/>
      <c r="V1011" s="121"/>
      <c r="W1011" s="121"/>
      <c r="X1011" s="121"/>
      <c r="Y1011" s="121"/>
      <c r="Z1011" s="121"/>
    </row>
    <row r="1012" spans="4:26" s="16" customFormat="1">
      <c r="D1012" s="17"/>
      <c r="E1012" s="17"/>
      <c r="F1012" s="18"/>
      <c r="G1012" s="18"/>
      <c r="H1012" s="18"/>
      <c r="I1012" s="17"/>
      <c r="J1012" s="17"/>
      <c r="M1012" s="272"/>
      <c r="N1012" s="272"/>
      <c r="O1012" s="273"/>
      <c r="P1012" s="274"/>
      <c r="Q1012" s="273"/>
      <c r="R1012" s="273"/>
      <c r="S1012" s="121"/>
      <c r="T1012" s="121"/>
      <c r="U1012" s="121"/>
      <c r="V1012" s="121"/>
      <c r="W1012" s="121"/>
      <c r="X1012" s="121"/>
      <c r="Y1012" s="121"/>
      <c r="Z1012" s="121"/>
    </row>
    <row r="1013" spans="4:26" s="16" customFormat="1">
      <c r="D1013" s="17"/>
      <c r="E1013" s="17"/>
      <c r="F1013" s="18"/>
      <c r="G1013" s="18"/>
      <c r="H1013" s="18"/>
      <c r="I1013" s="17"/>
      <c r="J1013" s="17"/>
      <c r="M1013" s="272"/>
      <c r="N1013" s="272"/>
      <c r="O1013" s="273"/>
      <c r="P1013" s="274"/>
      <c r="Q1013" s="273"/>
      <c r="R1013" s="273"/>
      <c r="S1013" s="121"/>
      <c r="T1013" s="121"/>
      <c r="U1013" s="121"/>
      <c r="V1013" s="121"/>
      <c r="W1013" s="121"/>
      <c r="X1013" s="121"/>
      <c r="Y1013" s="121"/>
      <c r="Z1013" s="121"/>
    </row>
    <row r="1014" spans="4:26" s="16" customFormat="1">
      <c r="D1014" s="17"/>
      <c r="E1014" s="17"/>
      <c r="F1014" s="18"/>
      <c r="G1014" s="18"/>
      <c r="H1014" s="18"/>
      <c r="I1014" s="17"/>
      <c r="J1014" s="17"/>
      <c r="M1014" s="272"/>
      <c r="N1014" s="272"/>
      <c r="O1014" s="273"/>
      <c r="P1014" s="274"/>
      <c r="Q1014" s="273"/>
      <c r="R1014" s="273"/>
      <c r="S1014" s="121"/>
      <c r="T1014" s="121"/>
      <c r="U1014" s="121"/>
      <c r="V1014" s="121"/>
      <c r="W1014" s="121"/>
      <c r="X1014" s="121"/>
      <c r="Y1014" s="121"/>
      <c r="Z1014" s="121"/>
    </row>
  </sheetData>
  <sheetProtection algorithmName="SHA-512" hashValue="cUrDkPr4Lqr32tDczqwojQOtoqx/xwvTbPABF+2WVnNwbrw/H9Ykl9kc7Wtc+l0R21jwLGXZIHg51ZjC1K4cDA==" saltValue="65U7VpXVjYsg7Oxqw4uC1Q==" spinCount="100000" sheet="1"/>
  <dataConsolidate/>
  <mergeCells count="20">
    <mergeCell ref="B3:L3"/>
    <mergeCell ref="B24:L24"/>
    <mergeCell ref="B40:L40"/>
    <mergeCell ref="B13:J13"/>
    <mergeCell ref="K13:L13"/>
    <mergeCell ref="B4:J4"/>
    <mergeCell ref="K4:L4"/>
    <mergeCell ref="K5:L12"/>
    <mergeCell ref="K14:L23"/>
    <mergeCell ref="B44:L44"/>
    <mergeCell ref="B63:L63"/>
    <mergeCell ref="B65:L65"/>
    <mergeCell ref="B64:C64"/>
    <mergeCell ref="D25:I25"/>
    <mergeCell ref="D32:J32"/>
    <mergeCell ref="B54:L54"/>
    <mergeCell ref="B56:L56"/>
    <mergeCell ref="B59:L59"/>
    <mergeCell ref="B61:L61"/>
    <mergeCell ref="D46:J46"/>
  </mergeCells>
  <conditionalFormatting sqref="D5">
    <cfRule type="expression" dxfId="67" priority="152">
      <formula>E5&lt;&gt;""</formula>
    </cfRule>
    <cfRule type="expression" dxfId="66" priority="153">
      <formula>E5=""</formula>
    </cfRule>
  </conditionalFormatting>
  <conditionalFormatting sqref="D6:D12">
    <cfRule type="expression" dxfId="65" priority="150">
      <formula>E6&lt;&gt;""</formula>
    </cfRule>
    <cfRule type="expression" dxfId="64" priority="151">
      <formula>E6=""</formula>
    </cfRule>
  </conditionalFormatting>
  <conditionalFormatting sqref="D26:D31 D62 D47:D51 D33:D38">
    <cfRule type="expression" dxfId="63" priority="148">
      <formula>$P26="y"</formula>
    </cfRule>
    <cfRule type="expression" dxfId="62" priority="149">
      <formula>$P26="n"</formula>
    </cfRule>
  </conditionalFormatting>
  <conditionalFormatting sqref="D55">
    <cfRule type="expression" dxfId="61" priority="138">
      <formula>$P55="y"</formula>
    </cfRule>
    <cfRule type="expression" dxfId="60" priority="139">
      <formula>$P55="n"</formula>
    </cfRule>
  </conditionalFormatting>
  <conditionalFormatting sqref="D57:D58">
    <cfRule type="expression" dxfId="59" priority="136">
      <formula>$P57="y"</formula>
    </cfRule>
    <cfRule type="expression" dxfId="58" priority="137">
      <formula>$P57="n"</formula>
    </cfRule>
  </conditionalFormatting>
  <conditionalFormatting sqref="D64">
    <cfRule type="expression" dxfId="57" priority="124">
      <formula>$P64="y"</formula>
    </cfRule>
    <cfRule type="expression" dxfId="56" priority="125">
      <formula>$P64="n"</formula>
    </cfRule>
  </conditionalFormatting>
  <conditionalFormatting sqref="D45">
    <cfRule type="expression" dxfId="55" priority="142">
      <formula>$P45="y"</formula>
    </cfRule>
    <cfRule type="expression" dxfId="54" priority="143">
      <formula>$P45="n"</formula>
    </cfRule>
  </conditionalFormatting>
  <conditionalFormatting sqref="H33:H37 H55 H57:H58 H26:H31 H45 H62 H50:H51">
    <cfRule type="expression" dxfId="53" priority="101">
      <formula>$H26&lt;&gt;""</formula>
    </cfRule>
    <cfRule type="expression" dxfId="52" priority="103">
      <formula>OR($G26="File",$G26="URL")</formula>
    </cfRule>
  </conditionalFormatting>
  <conditionalFormatting sqref="G55 G26:G31 G45 G57:G58 G62 G50:G51 G33:G38">
    <cfRule type="expression" dxfId="51" priority="82" stopIfTrue="1">
      <formula>AND(E26="Yes",G26="None selected")</formula>
    </cfRule>
  </conditionalFormatting>
  <conditionalFormatting sqref="L2">
    <cfRule type="cellIs" dxfId="50" priority="163" operator="equal">
      <formula>0</formula>
    </cfRule>
    <cfRule type="expression" dxfId="49" priority="185">
      <formula>NOT(L2=0)</formula>
    </cfRule>
  </conditionalFormatting>
  <conditionalFormatting sqref="G37">
    <cfRule type="expression" dxfId="48" priority="78">
      <formula>G37="File"</formula>
    </cfRule>
    <cfRule type="expression" dxfId="47" priority="79">
      <formula>G37="URL"</formula>
    </cfRule>
    <cfRule type="expression" dxfId="46" priority="80">
      <formula>E37="Yes, but only when required by law or by contract "</formula>
    </cfRule>
    <cfRule type="expression" dxfId="45" priority="81">
      <formula>E37="Yes, and this applies to all employees whether required by law or by contract "</formula>
    </cfRule>
    <cfRule type="expression" dxfId="44" priority="100">
      <formula>OR(E37="No",E37="")</formula>
    </cfRule>
  </conditionalFormatting>
  <conditionalFormatting sqref="H38">
    <cfRule type="expression" dxfId="43" priority="76">
      <formula>$H38&lt;&gt;""</formula>
    </cfRule>
    <cfRule type="expression" dxfId="42" priority="77">
      <formula>OR($G38="File",$G38="URL")</formula>
    </cfRule>
  </conditionalFormatting>
  <conditionalFormatting sqref="D51">
    <cfRule type="expression" dxfId="41" priority="75">
      <formula>AND(E51="Yes",H51="")</formula>
    </cfRule>
  </conditionalFormatting>
  <conditionalFormatting sqref="H47">
    <cfRule type="expression" dxfId="40" priority="67">
      <formula>$H47&lt;&gt;""</formula>
    </cfRule>
    <cfRule type="expression" dxfId="39" priority="68">
      <formula>OR($G47="File",$G47="URL")</formula>
    </cfRule>
  </conditionalFormatting>
  <conditionalFormatting sqref="G47">
    <cfRule type="expression" dxfId="38" priority="66" stopIfTrue="1">
      <formula>AND(E47="Yes",G47="None selected")</formula>
    </cfRule>
  </conditionalFormatting>
  <conditionalFormatting sqref="D60">
    <cfRule type="expression" dxfId="37" priority="41">
      <formula>$P60="y"</formula>
    </cfRule>
    <cfRule type="expression" dxfId="36" priority="42">
      <formula>$P60="n"</formula>
    </cfRule>
  </conditionalFormatting>
  <conditionalFormatting sqref="H48">
    <cfRule type="expression" dxfId="35" priority="62">
      <formula>$H48&lt;&gt;""</formula>
    </cfRule>
    <cfRule type="expression" dxfId="34" priority="63">
      <formula>OR($G48="File",$G48="URL")</formula>
    </cfRule>
  </conditionalFormatting>
  <conditionalFormatting sqref="G48">
    <cfRule type="expression" dxfId="33" priority="61" stopIfTrue="1">
      <formula>AND(E48="Yes",G48="None selected")</formula>
    </cfRule>
  </conditionalFormatting>
  <conditionalFormatting sqref="D48">
    <cfRule type="expression" dxfId="32" priority="59">
      <formula>$P48="y"</formula>
    </cfRule>
    <cfRule type="expression" dxfId="31" priority="60">
      <formula>$P48="n"</formula>
    </cfRule>
  </conditionalFormatting>
  <conditionalFormatting sqref="D49">
    <cfRule type="expression" dxfId="30" priority="57">
      <formula>$P49="y"</formula>
    </cfRule>
    <cfRule type="expression" dxfId="29" priority="58">
      <formula>$P49="n"</formula>
    </cfRule>
  </conditionalFormatting>
  <conditionalFormatting sqref="H49">
    <cfRule type="expression" dxfId="28" priority="55">
      <formula>$H49&lt;&gt;""</formula>
    </cfRule>
    <cfRule type="expression" dxfId="27" priority="56">
      <formula>OR($G49="File",$G49="URL")</formula>
    </cfRule>
  </conditionalFormatting>
  <conditionalFormatting sqref="G49">
    <cfRule type="expression" dxfId="26" priority="54" stopIfTrue="1">
      <formula>AND(E49="Yes",G49="None selected")</formula>
    </cfRule>
  </conditionalFormatting>
  <conditionalFormatting sqref="D52">
    <cfRule type="expression" dxfId="25" priority="47">
      <formula>$P52="y"</formula>
    </cfRule>
    <cfRule type="expression" dxfId="24" priority="48">
      <formula>$P52="n"</formula>
    </cfRule>
  </conditionalFormatting>
  <conditionalFormatting sqref="H52">
    <cfRule type="expression" dxfId="23" priority="45">
      <formula>$H52&lt;&gt;""</formula>
    </cfRule>
    <cfRule type="expression" dxfId="22" priority="46">
      <formula>OR($G52="File",$G52="URL")</formula>
    </cfRule>
  </conditionalFormatting>
  <conditionalFormatting sqref="G52">
    <cfRule type="expression" dxfId="21" priority="44" stopIfTrue="1">
      <formula>AND(E52="Yes",G52="None selected")</formula>
    </cfRule>
  </conditionalFormatting>
  <conditionalFormatting sqref="D52">
    <cfRule type="expression" dxfId="20" priority="43">
      <formula>AND(E52="Yes",H52="")</formula>
    </cfRule>
  </conditionalFormatting>
  <conditionalFormatting sqref="H60">
    <cfRule type="expression" dxfId="19" priority="39">
      <formula>$H60&lt;&gt;""</formula>
    </cfRule>
    <cfRule type="expression" dxfId="18" priority="40">
      <formula>OR($G60="File",$G60="URL")</formula>
    </cfRule>
  </conditionalFormatting>
  <conditionalFormatting sqref="G60">
    <cfRule type="expression" dxfId="17" priority="38" stopIfTrue="1">
      <formula>AND(E60="Yes",G60="None selected")</formula>
    </cfRule>
  </conditionalFormatting>
  <conditionalFormatting sqref="D14:D23">
    <cfRule type="expression" dxfId="16" priority="36">
      <formula>$P14="y"</formula>
    </cfRule>
    <cfRule type="expression" dxfId="15" priority="37">
      <formula>$P14="n"</formula>
    </cfRule>
  </conditionalFormatting>
  <conditionalFormatting sqref="D41:D43">
    <cfRule type="expression" dxfId="14" priority="34">
      <formula>$P41="y"</formula>
    </cfRule>
    <cfRule type="expression" dxfId="13" priority="35">
      <formula>$P41="n"</formula>
    </cfRule>
  </conditionalFormatting>
  <conditionalFormatting sqref="H41:H43">
    <cfRule type="expression" dxfId="12" priority="32">
      <formula>$H41&lt;&gt;""</formula>
    </cfRule>
    <cfRule type="expression" dxfId="11" priority="33">
      <formula>OR($G41="File",$G41="URL")</formula>
    </cfRule>
  </conditionalFormatting>
  <conditionalFormatting sqref="G41:G43">
    <cfRule type="expression" dxfId="10" priority="30" stopIfTrue="1">
      <formula>AND(E41="Yes",G41="None selected")</formula>
    </cfRule>
  </conditionalFormatting>
  <conditionalFormatting sqref="G41:G43">
    <cfRule type="expression" dxfId="9" priority="26">
      <formula>G41="File"</formula>
    </cfRule>
    <cfRule type="expression" dxfId="8" priority="27">
      <formula>G41="URL"</formula>
    </cfRule>
    <cfRule type="expression" dxfId="7" priority="28">
      <formula>E41="Yes, but only when required by law or by contract "</formula>
    </cfRule>
    <cfRule type="expression" dxfId="6" priority="29">
      <formula>E41="Yes, and this applies to all employees whether required by law or by contract "</formula>
    </cfRule>
    <cfRule type="expression" dxfId="5" priority="31">
      <formula>OR(E41="No",E41="")</formula>
    </cfRule>
  </conditionalFormatting>
  <conditionalFormatting sqref="D39">
    <cfRule type="expression" dxfId="4" priority="4">
      <formula>$P39="y"</formula>
    </cfRule>
    <cfRule type="expression" dxfId="3" priority="5">
      <formula>$P39="n"</formula>
    </cfRule>
  </conditionalFormatting>
  <conditionalFormatting sqref="G39">
    <cfRule type="expression" dxfId="2" priority="3" stopIfTrue="1">
      <formula>AND(E39="Yes",G39="None selected")</formula>
    </cfRule>
  </conditionalFormatting>
  <conditionalFormatting sqref="H39">
    <cfRule type="expression" dxfId="1" priority="1">
      <formula>$H39&lt;&gt;""</formula>
    </cfRule>
    <cfRule type="expression" dxfId="0" priority="2">
      <formula>OR($G39="File",$G39="URL")</formula>
    </cfRule>
  </conditionalFormatting>
  <hyperlinks>
    <hyperlink ref="I14" location="Declaration!F23" display="Enter response" xr:uid="{00000000-0004-0000-0400-000000000000}"/>
    <hyperlink ref="I15" location="Declaration!F24" display="Enter response" xr:uid="{00000000-0004-0000-0400-000001000000}"/>
    <hyperlink ref="I16" location="Declaration!F25" display="Enter response" xr:uid="{00000000-0004-0000-0400-000002000000}"/>
    <hyperlink ref="I17" location="Declaration!F26" display="Enter response" xr:uid="{00000000-0004-0000-0400-000003000000}"/>
    <hyperlink ref="I18" location="Declaration!F27" display="Enter response" xr:uid="{00000000-0004-0000-0400-000004000000}"/>
    <hyperlink ref="I26" location="Declaration!F35" display="Declaration!F35" xr:uid="{00000000-0004-0000-0400-000005000000}"/>
    <hyperlink ref="I34" location="Declaration!F43" display="Declaration!F43" xr:uid="{00000000-0004-0000-0400-000006000000}"/>
    <hyperlink ref="I35" location="Declaration!F44" display="Declaration!F44" xr:uid="{00000000-0004-0000-0400-000007000000}"/>
    <hyperlink ref="I36" location="Declaration!F45" display="Declaration!F45" xr:uid="{00000000-0004-0000-0400-000008000000}"/>
    <hyperlink ref="I37" location="Declaration!F46" display="Declaration!F46" xr:uid="{00000000-0004-0000-0400-000009000000}"/>
    <hyperlink ref="I38" location="Declaration!F47" display="Declaration!F47" xr:uid="{00000000-0004-0000-0400-00000A000000}"/>
    <hyperlink ref="I41" location="Declaration!F50" display="Declaration!F50" xr:uid="{00000000-0004-0000-0400-00000B000000}"/>
    <hyperlink ref="I45" location="Declaration!F54" display="Declaration!F54" xr:uid="{00000000-0004-0000-0400-00000C000000}"/>
    <hyperlink ref="I51" location="Declaration!F60" display="Declaration!F60" xr:uid="{00000000-0004-0000-0400-00000D000000}"/>
    <hyperlink ref="I55" location="Declaration!F63" display="Declaration!F63" xr:uid="{00000000-0004-0000-0400-00000E000000}"/>
    <hyperlink ref="I57" location="Declaration!F65" display="Declaration!F65" xr:uid="{00000000-0004-0000-0400-00000F000000}"/>
    <hyperlink ref="I62" location="Declaration!F70" display="Declaration!F70" xr:uid="{00000000-0004-0000-0400-000010000000}"/>
    <hyperlink ref="I64" location="Declaration!L73" display="Declaration!L73" xr:uid="{00000000-0004-0000-0400-000011000000}"/>
    <hyperlink ref="I33" location="Declaration!F42" display="Declaration!F42" xr:uid="{00000000-0004-0000-0400-000012000000}"/>
    <hyperlink ref="I58" location="Declaration!F66" display="Declaration!F66" xr:uid="{00000000-0004-0000-0400-000013000000}"/>
    <hyperlink ref="I5" location="Declaration!F9" display="Enter company name" xr:uid="{00000000-0004-0000-0400-000014000000}"/>
    <hyperlink ref="I27" location="Declaration!F36" display="Declaration!F36" xr:uid="{00000000-0004-0000-0400-000015000000}"/>
    <hyperlink ref="K4:L4" location="countries_selected" display="Countries Selected" xr:uid="{00000000-0004-0000-0400-00001A000000}"/>
    <hyperlink ref="K13:L13" location="industries_selected" display="Industries Selected" xr:uid="{00000000-0004-0000-0400-00001B000000}"/>
    <hyperlink ref="I6" location="Declaration!F12" display="Enter contact person full name" xr:uid="{00000000-0004-0000-0400-00001C000000}"/>
    <hyperlink ref="I7" location="Declaration!F13" display="Enter contact email" xr:uid="{00000000-0004-0000-0400-00001D000000}"/>
    <hyperlink ref="I9" location="Declaration!F15" display="Enter authorizing person full name" xr:uid="{00000000-0004-0000-0400-00001E000000}"/>
    <hyperlink ref="I8" location="Declaration!F14" display="Enter contact phone number" xr:uid="{00000000-0004-0000-0400-00001F000000}"/>
    <hyperlink ref="I10" location="Declaration!F17" display="Enter authorizer email" xr:uid="{00000000-0004-0000-0400-000020000000}"/>
    <hyperlink ref="I11" location="Declaration!F18" display="Enter authorizer phone number" xr:uid="{00000000-0004-0000-0400-000021000000}"/>
    <hyperlink ref="I12" location="Declaration!F19" display="Enter date of completion" xr:uid="{00000000-0004-0000-0400-000022000000}"/>
    <hyperlink ref="I19" location="Declaration!F28" display="Declaration!F28" xr:uid="{00000000-0004-0000-0400-000023000000}"/>
    <hyperlink ref="I46" location="Declaration!F47" display="Enter response" xr:uid="{00000000-0004-0000-0400-000024000000}"/>
    <hyperlink ref="I42" location="Declaration!F51" display="Declaration!F51" xr:uid="{00000000-0004-0000-0400-000025000000}"/>
    <hyperlink ref="I43" location="Declaration!F52" display="Declaration!F52" xr:uid="{00000000-0004-0000-0400-000026000000}"/>
    <hyperlink ref="D46:J46" location="Declaration!F49" display="Declaration!F49" xr:uid="{FDB0DC77-BC2E-4AB4-ACD1-94FFCC72524C}"/>
    <hyperlink ref="I20" location="Declaration!F29" display="Declaration!F29" xr:uid="{EBC7DC11-EEB5-4C94-AC16-F644CCBEF94D}"/>
    <hyperlink ref="I21" location="Declaration!F30" display="Declaration!F30" xr:uid="{065F52DF-8042-4905-9773-59D7F41B3C4C}"/>
    <hyperlink ref="I22" location="Declaration!F31" display="Declaration!F31" xr:uid="{D3BCE676-5082-4227-BEE0-36B40F470187}"/>
    <hyperlink ref="I23" location="Declaration!F32" display="Declaration!F32" xr:uid="{4182F2B8-8ABD-4987-BC2E-8F6CFA86DF76}"/>
    <hyperlink ref="I31" location="Declaration!F40" display="Declaration!F40" xr:uid="{00000000-0004-0000-0400-000019000000}"/>
    <hyperlink ref="I30" location="Declaration!F39" display="Declaration!F39" xr:uid="{00000000-0004-0000-0400-000018000000}"/>
    <hyperlink ref="I29" location="Declaration!F38" display="Declaration!F38" xr:uid="{00000000-0004-0000-0400-000017000000}"/>
    <hyperlink ref="I28" location="Declaration!F37" display="Declaration!F37" xr:uid="{00000000-0004-0000-0400-000016000000}"/>
    <hyperlink ref="I39" location="Declaration!F48" display="Declaration!F48" xr:uid="{4E56A8EC-6D17-4715-B277-326C41DA0402}"/>
    <hyperlink ref="I47" location="Declaration!F56" display="Declaration!F56" xr:uid="{9CDCF644-A5C9-4A81-AF96-CF489E543D78}"/>
    <hyperlink ref="I48" location="Declaration!F57" display="Declaration!F57" xr:uid="{2783EB55-B1D8-4239-A20F-97BE07EC8BF5}"/>
    <hyperlink ref="I49" location="Declaration!F58" display="Declaration!F58" xr:uid="{DB139DD7-B2FB-4DD7-8524-24D98916F585}"/>
    <hyperlink ref="I50" location="Declaration!F59" display="Declaration!F59" xr:uid="{8FAADD2E-9E66-49FE-9FE2-BBE90D2F6B4D}"/>
    <hyperlink ref="I52" location="Declaration!F61" display="Declaration!F61" xr:uid="{1C998B35-D3E1-469F-B4D8-FBF81BEC550E}"/>
    <hyperlink ref="I60" location="Declaration!F68" display="Declaration!F68" xr:uid="{BF5975AF-9FD9-411D-AAEE-37C92A85AB5E}"/>
  </hyperlinks>
  <pageMargins left="0.70866141732283472" right="0.70866141732283472" top="0.74803149606299213" bottom="0.74803149606299213" header="0.31496062992125984" footer="0.31496062992125984"/>
  <pageSetup scale="27"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95"/>
  <sheetViews>
    <sheetView zoomScaleNormal="100" zoomScalePageLayoutView="184" workbookViewId="0">
      <pane ySplit="4" topLeftCell="A71" activePane="bottomLeft" state="frozen"/>
      <selection activeCell="B19" sqref="B19:D19"/>
      <selection pane="bottomLeft" activeCell="B19" sqref="B19:D19"/>
    </sheetView>
  </sheetViews>
  <sheetFormatPr baseColWidth="10" defaultColWidth="0" defaultRowHeight="15.75" zeroHeight="1"/>
  <cols>
    <col min="1" max="1" width="3.7109375" style="28" customWidth="1"/>
    <col min="2" max="2" width="46" style="32" customWidth="1"/>
    <col min="3" max="3" width="71.7109375" style="32" customWidth="1"/>
    <col min="4" max="4" width="23.140625" style="28" customWidth="1"/>
    <col min="5" max="8" width="15.140625" style="28" hidden="1" customWidth="1"/>
    <col min="9" max="256" width="15.140625" style="28" hidden="1"/>
    <col min="257" max="257" width="3.7109375" style="28" hidden="1"/>
    <col min="258" max="258" width="43.7109375" style="28" hidden="1"/>
    <col min="259" max="259" width="32.42578125" style="28" hidden="1"/>
    <col min="260" max="260" width="23.140625" style="28" hidden="1"/>
    <col min="261" max="512" width="15.140625" style="28" hidden="1"/>
    <col min="513" max="513" width="3.7109375" style="28" hidden="1"/>
    <col min="514" max="514" width="43.7109375" style="28" hidden="1"/>
    <col min="515" max="515" width="32.42578125" style="28" hidden="1"/>
    <col min="516" max="516" width="23.140625" style="28" hidden="1"/>
    <col min="517" max="768" width="15.140625" style="28" hidden="1"/>
    <col min="769" max="769" width="3.7109375" style="28" hidden="1"/>
    <col min="770" max="770" width="43.7109375" style="28" hidden="1"/>
    <col min="771" max="771" width="32.42578125" style="28" hidden="1"/>
    <col min="772" max="772" width="23.140625" style="28" hidden="1"/>
    <col min="773" max="1024" width="15.140625" style="28" hidden="1"/>
    <col min="1025" max="1025" width="3.7109375" style="28" hidden="1"/>
    <col min="1026" max="1026" width="43.7109375" style="28" hidden="1"/>
    <col min="1027" max="1027" width="32.42578125" style="28" hidden="1"/>
    <col min="1028" max="1028" width="23.140625" style="28" hidden="1"/>
    <col min="1029" max="1280" width="15.140625" style="28" hidden="1"/>
    <col min="1281" max="1281" width="3.7109375" style="28" hidden="1"/>
    <col min="1282" max="1282" width="43.7109375" style="28" hidden="1"/>
    <col min="1283" max="1283" width="32.42578125" style="28" hidden="1"/>
    <col min="1284" max="1284" width="23.140625" style="28" hidden="1"/>
    <col min="1285" max="1536" width="15.140625" style="28" hidden="1"/>
    <col min="1537" max="1537" width="3.7109375" style="28" hidden="1"/>
    <col min="1538" max="1538" width="43.7109375" style="28" hidden="1"/>
    <col min="1539" max="1539" width="32.42578125" style="28" hidden="1"/>
    <col min="1540" max="1540" width="23.140625" style="28" hidden="1"/>
    <col min="1541" max="1792" width="15.140625" style="28" hidden="1"/>
    <col min="1793" max="1793" width="3.7109375" style="28" hidden="1"/>
    <col min="1794" max="1794" width="43.7109375" style="28" hidden="1"/>
    <col min="1795" max="1795" width="32.42578125" style="28" hidden="1"/>
    <col min="1796" max="1796" width="23.140625" style="28" hidden="1"/>
    <col min="1797" max="2048" width="15.140625" style="28" hidden="1"/>
    <col min="2049" max="2049" width="3.7109375" style="28" hidden="1"/>
    <col min="2050" max="2050" width="43.7109375" style="28" hidden="1"/>
    <col min="2051" max="2051" width="32.42578125" style="28" hidden="1"/>
    <col min="2052" max="2052" width="23.140625" style="28" hidden="1"/>
    <col min="2053" max="2304" width="15.140625" style="28" hidden="1"/>
    <col min="2305" max="2305" width="3.7109375" style="28" hidden="1"/>
    <col min="2306" max="2306" width="43.7109375" style="28" hidden="1"/>
    <col min="2307" max="2307" width="32.42578125" style="28" hidden="1"/>
    <col min="2308" max="2308" width="23.140625" style="28" hidden="1"/>
    <col min="2309" max="2560" width="15.140625" style="28" hidden="1"/>
    <col min="2561" max="2561" width="3.7109375" style="28" hidden="1"/>
    <col min="2562" max="2562" width="43.7109375" style="28" hidden="1"/>
    <col min="2563" max="2563" width="32.42578125" style="28" hidden="1"/>
    <col min="2564" max="2564" width="23.140625" style="28" hidden="1"/>
    <col min="2565" max="2816" width="15.140625" style="28" hidden="1"/>
    <col min="2817" max="2817" width="3.7109375" style="28" hidden="1"/>
    <col min="2818" max="2818" width="43.7109375" style="28" hidden="1"/>
    <col min="2819" max="2819" width="32.42578125" style="28" hidden="1"/>
    <col min="2820" max="2820" width="23.140625" style="28" hidden="1"/>
    <col min="2821" max="3072" width="15.140625" style="28" hidden="1"/>
    <col min="3073" max="3073" width="3.7109375" style="28" hidden="1"/>
    <col min="3074" max="3074" width="43.7109375" style="28" hidden="1"/>
    <col min="3075" max="3075" width="32.42578125" style="28" hidden="1"/>
    <col min="3076" max="3076" width="23.140625" style="28" hidden="1"/>
    <col min="3077" max="3328" width="15.140625" style="28" hidden="1"/>
    <col min="3329" max="3329" width="3.7109375" style="28" hidden="1"/>
    <col min="3330" max="3330" width="43.7109375" style="28" hidden="1"/>
    <col min="3331" max="3331" width="32.42578125" style="28" hidden="1"/>
    <col min="3332" max="3332" width="23.140625" style="28" hidden="1"/>
    <col min="3333" max="3584" width="15.140625" style="28" hidden="1"/>
    <col min="3585" max="3585" width="3.7109375" style="28" hidden="1"/>
    <col min="3586" max="3586" width="43.7109375" style="28" hidden="1"/>
    <col min="3587" max="3587" width="32.42578125" style="28" hidden="1"/>
    <col min="3588" max="3588" width="23.140625" style="28" hidden="1"/>
    <col min="3589" max="3840" width="15.140625" style="28" hidden="1"/>
    <col min="3841" max="3841" width="3.7109375" style="28" hidden="1"/>
    <col min="3842" max="3842" width="43.7109375" style="28" hidden="1"/>
    <col min="3843" max="3843" width="32.42578125" style="28" hidden="1"/>
    <col min="3844" max="3844" width="23.140625" style="28" hidden="1"/>
    <col min="3845" max="4096" width="15.140625" style="28" hidden="1"/>
    <col min="4097" max="4097" width="3.7109375" style="28" hidden="1"/>
    <col min="4098" max="4098" width="43.7109375" style="28" hidden="1"/>
    <col min="4099" max="4099" width="32.42578125" style="28" hidden="1"/>
    <col min="4100" max="4100" width="23.140625" style="28" hidden="1"/>
    <col min="4101" max="4352" width="15.140625" style="28" hidden="1"/>
    <col min="4353" max="4353" width="3.7109375" style="28" hidden="1"/>
    <col min="4354" max="4354" width="43.7109375" style="28" hidden="1"/>
    <col min="4355" max="4355" width="32.42578125" style="28" hidden="1"/>
    <col min="4356" max="4356" width="23.140625" style="28" hidden="1"/>
    <col min="4357" max="4608" width="15.140625" style="28" hidden="1"/>
    <col min="4609" max="4609" width="3.7109375" style="28" hidden="1"/>
    <col min="4610" max="4610" width="43.7109375" style="28" hidden="1"/>
    <col min="4611" max="4611" width="32.42578125" style="28" hidden="1"/>
    <col min="4612" max="4612" width="23.140625" style="28" hidden="1"/>
    <col min="4613" max="4864" width="15.140625" style="28" hidden="1"/>
    <col min="4865" max="4865" width="3.7109375" style="28" hidden="1"/>
    <col min="4866" max="4866" width="43.7109375" style="28" hidden="1"/>
    <col min="4867" max="4867" width="32.42578125" style="28" hidden="1"/>
    <col min="4868" max="4868" width="23.140625" style="28" hidden="1"/>
    <col min="4869" max="5120" width="15.140625" style="28" hidden="1"/>
    <col min="5121" max="5121" width="3.7109375" style="28" hidden="1"/>
    <col min="5122" max="5122" width="43.7109375" style="28" hidden="1"/>
    <col min="5123" max="5123" width="32.42578125" style="28" hidden="1"/>
    <col min="5124" max="5124" width="23.140625" style="28" hidden="1"/>
    <col min="5125" max="5376" width="15.140625" style="28" hidden="1"/>
    <col min="5377" max="5377" width="3.7109375" style="28" hidden="1"/>
    <col min="5378" max="5378" width="43.7109375" style="28" hidden="1"/>
    <col min="5379" max="5379" width="32.42578125" style="28" hidden="1"/>
    <col min="5380" max="5380" width="23.140625" style="28" hidden="1"/>
    <col min="5381" max="5632" width="15.140625" style="28" hidden="1"/>
    <col min="5633" max="5633" width="3.7109375" style="28" hidden="1"/>
    <col min="5634" max="5634" width="43.7109375" style="28" hidden="1"/>
    <col min="5635" max="5635" width="32.42578125" style="28" hidden="1"/>
    <col min="5636" max="5636" width="23.140625" style="28" hidden="1"/>
    <col min="5637" max="5888" width="15.140625" style="28" hidden="1"/>
    <col min="5889" max="5889" width="3.7109375" style="28" hidden="1"/>
    <col min="5890" max="5890" width="43.7109375" style="28" hidden="1"/>
    <col min="5891" max="5891" width="32.42578125" style="28" hidden="1"/>
    <col min="5892" max="5892" width="23.140625" style="28" hidden="1"/>
    <col min="5893" max="6144" width="15.140625" style="28" hidden="1"/>
    <col min="6145" max="6145" width="3.7109375" style="28" hidden="1"/>
    <col min="6146" max="6146" width="43.7109375" style="28" hidden="1"/>
    <col min="6147" max="6147" width="32.42578125" style="28" hidden="1"/>
    <col min="6148" max="6148" width="23.140625" style="28" hidden="1"/>
    <col min="6149" max="6400" width="15.140625" style="28" hidden="1"/>
    <col min="6401" max="6401" width="3.7109375" style="28" hidden="1"/>
    <col min="6402" max="6402" width="43.7109375" style="28" hidden="1"/>
    <col min="6403" max="6403" width="32.42578125" style="28" hidden="1"/>
    <col min="6404" max="6404" width="23.140625" style="28" hidden="1"/>
    <col min="6405" max="6656" width="15.140625" style="28" hidden="1"/>
    <col min="6657" max="6657" width="3.7109375" style="28" hidden="1"/>
    <col min="6658" max="6658" width="43.7109375" style="28" hidden="1"/>
    <col min="6659" max="6659" width="32.42578125" style="28" hidden="1"/>
    <col min="6660" max="6660" width="23.140625" style="28" hidden="1"/>
    <col min="6661" max="6912" width="15.140625" style="28" hidden="1"/>
    <col min="6913" max="6913" width="3.7109375" style="28" hidden="1"/>
    <col min="6914" max="6914" width="43.7109375" style="28" hidden="1"/>
    <col min="6915" max="6915" width="32.42578125" style="28" hidden="1"/>
    <col min="6916" max="6916" width="23.140625" style="28" hidden="1"/>
    <col min="6917" max="7168" width="15.140625" style="28" hidden="1"/>
    <col min="7169" max="7169" width="3.7109375" style="28" hidden="1"/>
    <col min="7170" max="7170" width="43.7109375" style="28" hidden="1"/>
    <col min="7171" max="7171" width="32.42578125" style="28" hidden="1"/>
    <col min="7172" max="7172" width="23.140625" style="28" hidden="1"/>
    <col min="7173" max="7424" width="15.140625" style="28" hidden="1"/>
    <col min="7425" max="7425" width="3.7109375" style="28" hidden="1"/>
    <col min="7426" max="7426" width="43.7109375" style="28" hidden="1"/>
    <col min="7427" max="7427" width="32.42578125" style="28" hidden="1"/>
    <col min="7428" max="7428" width="23.140625" style="28" hidden="1"/>
    <col min="7429" max="7680" width="15.140625" style="28" hidden="1"/>
    <col min="7681" max="7681" width="3.7109375" style="28" hidden="1"/>
    <col min="7682" max="7682" width="43.7109375" style="28" hidden="1"/>
    <col min="7683" max="7683" width="32.42578125" style="28" hidden="1"/>
    <col min="7684" max="7684" width="23.140625" style="28" hidden="1"/>
    <col min="7685" max="7936" width="15.140625" style="28" hidden="1"/>
    <col min="7937" max="7937" width="3.7109375" style="28" hidden="1"/>
    <col min="7938" max="7938" width="43.7109375" style="28" hidden="1"/>
    <col min="7939" max="7939" width="32.42578125" style="28" hidden="1"/>
    <col min="7940" max="7940" width="23.140625" style="28" hidden="1"/>
    <col min="7941" max="8192" width="15.140625" style="28" hidden="1"/>
    <col min="8193" max="8193" width="3.7109375" style="28" hidden="1"/>
    <col min="8194" max="8194" width="43.7109375" style="28" hidden="1"/>
    <col min="8195" max="8195" width="32.42578125" style="28" hidden="1"/>
    <col min="8196" max="8196" width="23.140625" style="28" hidden="1"/>
    <col min="8197" max="8448" width="15.140625" style="28" hidden="1"/>
    <col min="8449" max="8449" width="3.7109375" style="28" hidden="1"/>
    <col min="8450" max="8450" width="43.7109375" style="28" hidden="1"/>
    <col min="8451" max="8451" width="32.42578125" style="28" hidden="1"/>
    <col min="8452" max="8452" width="23.140625" style="28" hidden="1"/>
    <col min="8453" max="8704" width="15.140625" style="28" hidden="1"/>
    <col min="8705" max="8705" width="3.7109375" style="28" hidden="1"/>
    <col min="8706" max="8706" width="43.7109375" style="28" hidden="1"/>
    <col min="8707" max="8707" width="32.42578125" style="28" hidden="1"/>
    <col min="8708" max="8708" width="23.140625" style="28" hidden="1"/>
    <col min="8709" max="8960" width="15.140625" style="28" hidden="1"/>
    <col min="8961" max="8961" width="3.7109375" style="28" hidden="1"/>
    <col min="8962" max="8962" width="43.7109375" style="28" hidden="1"/>
    <col min="8963" max="8963" width="32.42578125" style="28" hidden="1"/>
    <col min="8964" max="8964" width="23.140625" style="28" hidden="1"/>
    <col min="8965" max="9216" width="15.140625" style="28" hidden="1"/>
    <col min="9217" max="9217" width="3.7109375" style="28" hidden="1"/>
    <col min="9218" max="9218" width="43.7109375" style="28" hidden="1"/>
    <col min="9219" max="9219" width="32.42578125" style="28" hidden="1"/>
    <col min="9220" max="9220" width="23.140625" style="28" hidden="1"/>
    <col min="9221" max="9472" width="15.140625" style="28" hidden="1"/>
    <col min="9473" max="9473" width="3.7109375" style="28" hidden="1"/>
    <col min="9474" max="9474" width="43.7109375" style="28" hidden="1"/>
    <col min="9475" max="9475" width="32.42578125" style="28" hidden="1"/>
    <col min="9476" max="9476" width="23.140625" style="28" hidden="1"/>
    <col min="9477" max="9728" width="15.140625" style="28" hidden="1"/>
    <col min="9729" max="9729" width="3.7109375" style="28" hidden="1"/>
    <col min="9730" max="9730" width="43.7109375" style="28" hidden="1"/>
    <col min="9731" max="9731" width="32.42578125" style="28" hidden="1"/>
    <col min="9732" max="9732" width="23.140625" style="28" hidden="1"/>
    <col min="9733" max="9984" width="15.140625" style="28" hidden="1"/>
    <col min="9985" max="9985" width="3.7109375" style="28" hidden="1"/>
    <col min="9986" max="9986" width="43.7109375" style="28" hidden="1"/>
    <col min="9987" max="9987" width="32.42578125" style="28" hidden="1"/>
    <col min="9988" max="9988" width="23.140625" style="28" hidden="1"/>
    <col min="9989" max="10240" width="15.140625" style="28" hidden="1"/>
    <col min="10241" max="10241" width="3.7109375" style="28" hidden="1"/>
    <col min="10242" max="10242" width="43.7109375" style="28" hidden="1"/>
    <col min="10243" max="10243" width="32.42578125" style="28" hidden="1"/>
    <col min="10244" max="10244" width="23.140625" style="28" hidden="1"/>
    <col min="10245" max="10496" width="15.140625" style="28" hidden="1"/>
    <col min="10497" max="10497" width="3.7109375" style="28" hidden="1"/>
    <col min="10498" max="10498" width="43.7109375" style="28" hidden="1"/>
    <col min="10499" max="10499" width="32.42578125" style="28" hidden="1"/>
    <col min="10500" max="10500" width="23.140625" style="28" hidden="1"/>
    <col min="10501" max="10752" width="15.140625" style="28" hidden="1"/>
    <col min="10753" max="10753" width="3.7109375" style="28" hidden="1"/>
    <col min="10754" max="10754" width="43.7109375" style="28" hidden="1"/>
    <col min="10755" max="10755" width="32.42578125" style="28" hidden="1"/>
    <col min="10756" max="10756" width="23.140625" style="28" hidden="1"/>
    <col min="10757" max="11008" width="15.140625" style="28" hidden="1"/>
    <col min="11009" max="11009" width="3.7109375" style="28" hidden="1"/>
    <col min="11010" max="11010" width="43.7109375" style="28" hidden="1"/>
    <col min="11011" max="11011" width="32.42578125" style="28" hidden="1"/>
    <col min="11012" max="11012" width="23.140625" style="28" hidden="1"/>
    <col min="11013" max="11264" width="15.140625" style="28" hidden="1"/>
    <col min="11265" max="11265" width="3.7109375" style="28" hidden="1"/>
    <col min="11266" max="11266" width="43.7109375" style="28" hidden="1"/>
    <col min="11267" max="11267" width="32.42578125" style="28" hidden="1"/>
    <col min="11268" max="11268" width="23.140625" style="28" hidden="1"/>
    <col min="11269" max="11520" width="15.140625" style="28" hidden="1"/>
    <col min="11521" max="11521" width="3.7109375" style="28" hidden="1"/>
    <col min="11522" max="11522" width="43.7109375" style="28" hidden="1"/>
    <col min="11523" max="11523" width="32.42578125" style="28" hidden="1"/>
    <col min="11524" max="11524" width="23.140625" style="28" hidden="1"/>
    <col min="11525" max="11776" width="15.140625" style="28" hidden="1"/>
    <col min="11777" max="11777" width="3.7109375" style="28" hidden="1"/>
    <col min="11778" max="11778" width="43.7109375" style="28" hidden="1"/>
    <col min="11779" max="11779" width="32.42578125" style="28" hidden="1"/>
    <col min="11780" max="11780" width="23.140625" style="28" hidden="1"/>
    <col min="11781" max="12032" width="15.140625" style="28" hidden="1"/>
    <col min="12033" max="12033" width="3.7109375" style="28" hidden="1"/>
    <col min="12034" max="12034" width="43.7109375" style="28" hidden="1"/>
    <col min="12035" max="12035" width="32.42578125" style="28" hidden="1"/>
    <col min="12036" max="12036" width="23.140625" style="28" hidden="1"/>
    <col min="12037" max="12288" width="15.140625" style="28" hidden="1"/>
    <col min="12289" max="12289" width="3.7109375" style="28" hidden="1"/>
    <col min="12290" max="12290" width="43.7109375" style="28" hidden="1"/>
    <col min="12291" max="12291" width="32.42578125" style="28" hidden="1"/>
    <col min="12292" max="12292" width="23.140625" style="28" hidden="1"/>
    <col min="12293" max="12544" width="15.140625" style="28" hidden="1"/>
    <col min="12545" max="12545" width="3.7109375" style="28" hidden="1"/>
    <col min="12546" max="12546" width="43.7109375" style="28" hidden="1"/>
    <col min="12547" max="12547" width="32.42578125" style="28" hidden="1"/>
    <col min="12548" max="12548" width="23.140625" style="28" hidden="1"/>
    <col min="12549" max="12800" width="15.140625" style="28" hidden="1"/>
    <col min="12801" max="12801" width="3.7109375" style="28" hidden="1"/>
    <col min="12802" max="12802" width="43.7109375" style="28" hidden="1"/>
    <col min="12803" max="12803" width="32.42578125" style="28" hidden="1"/>
    <col min="12804" max="12804" width="23.140625" style="28" hidden="1"/>
    <col min="12805" max="13056" width="15.140625" style="28" hidden="1"/>
    <col min="13057" max="13057" width="3.7109375" style="28" hidden="1"/>
    <col min="13058" max="13058" width="43.7109375" style="28" hidden="1"/>
    <col min="13059" max="13059" width="32.42578125" style="28" hidden="1"/>
    <col min="13060" max="13060" width="23.140625" style="28" hidden="1"/>
    <col min="13061" max="13312" width="15.140625" style="28" hidden="1"/>
    <col min="13313" max="13313" width="3.7109375" style="28" hidden="1"/>
    <col min="13314" max="13314" width="43.7109375" style="28" hidden="1"/>
    <col min="13315" max="13315" width="32.42578125" style="28" hidden="1"/>
    <col min="13316" max="13316" width="23.140625" style="28" hidden="1"/>
    <col min="13317" max="13568" width="15.140625" style="28" hidden="1"/>
    <col min="13569" max="13569" width="3.7109375" style="28" hidden="1"/>
    <col min="13570" max="13570" width="43.7109375" style="28" hidden="1"/>
    <col min="13571" max="13571" width="32.42578125" style="28" hidden="1"/>
    <col min="13572" max="13572" width="23.140625" style="28" hidden="1"/>
    <col min="13573" max="13824" width="15.140625" style="28" hidden="1"/>
    <col min="13825" max="13825" width="3.7109375" style="28" hidden="1"/>
    <col min="13826" max="13826" width="43.7109375" style="28" hidden="1"/>
    <col min="13827" max="13827" width="32.42578125" style="28" hidden="1"/>
    <col min="13828" max="13828" width="23.140625" style="28" hidden="1"/>
    <col min="13829" max="14080" width="15.140625" style="28" hidden="1"/>
    <col min="14081" max="14081" width="3.7109375" style="28" hidden="1"/>
    <col min="14082" max="14082" width="43.7109375" style="28" hidden="1"/>
    <col min="14083" max="14083" width="32.42578125" style="28" hidden="1"/>
    <col min="14084" max="14084" width="23.140625" style="28" hidden="1"/>
    <col min="14085" max="14336" width="15.140625" style="28" hidden="1"/>
    <col min="14337" max="14337" width="3.7109375" style="28" hidden="1"/>
    <col min="14338" max="14338" width="43.7109375" style="28" hidden="1"/>
    <col min="14339" max="14339" width="32.42578125" style="28" hidden="1"/>
    <col min="14340" max="14340" width="23.140625" style="28" hidden="1"/>
    <col min="14341" max="14592" width="15.140625" style="28" hidden="1"/>
    <col min="14593" max="14593" width="3.7109375" style="28" hidden="1"/>
    <col min="14594" max="14594" width="43.7109375" style="28" hidden="1"/>
    <col min="14595" max="14595" width="32.42578125" style="28" hidden="1"/>
    <col min="14596" max="14596" width="23.140625" style="28" hidden="1"/>
    <col min="14597" max="14848" width="15.140625" style="28" hidden="1"/>
    <col min="14849" max="14849" width="3.7109375" style="28" hidden="1"/>
    <col min="14850" max="14850" width="43.7109375" style="28" hidden="1"/>
    <col min="14851" max="14851" width="32.42578125" style="28" hidden="1"/>
    <col min="14852" max="14852" width="23.140625" style="28" hidden="1"/>
    <col min="14853" max="15104" width="15.140625" style="28" hidden="1"/>
    <col min="15105" max="15105" width="3.7109375" style="28" hidden="1"/>
    <col min="15106" max="15106" width="43.7109375" style="28" hidden="1"/>
    <col min="15107" max="15107" width="32.42578125" style="28" hidden="1"/>
    <col min="15108" max="15108" width="23.140625" style="28" hidden="1"/>
    <col min="15109" max="15360" width="15.140625" style="28" hidden="1"/>
    <col min="15361" max="15361" width="3.7109375" style="28" hidden="1"/>
    <col min="15362" max="15362" width="43.7109375" style="28" hidden="1"/>
    <col min="15363" max="15363" width="32.42578125" style="28" hidden="1"/>
    <col min="15364" max="15364" width="23.140625" style="28" hidden="1"/>
    <col min="15365" max="15616" width="15.140625" style="28" hidden="1"/>
    <col min="15617" max="15617" width="3.7109375" style="28" hidden="1"/>
    <col min="15618" max="15618" width="43.7109375" style="28" hidden="1"/>
    <col min="15619" max="15619" width="32.42578125" style="28" hidden="1"/>
    <col min="15620" max="15620" width="23.140625" style="28" hidden="1"/>
    <col min="15621" max="15872" width="15.140625" style="28" hidden="1"/>
    <col min="15873" max="15873" width="3.7109375" style="28" hidden="1"/>
    <col min="15874" max="15874" width="43.7109375" style="28" hidden="1"/>
    <col min="15875" max="15875" width="32.42578125" style="28" hidden="1"/>
    <col min="15876" max="15876" width="23.140625" style="28" hidden="1"/>
    <col min="15877" max="16128" width="15.140625" style="28" hidden="1"/>
    <col min="16129" max="16129" width="3.7109375" style="28" hidden="1"/>
    <col min="16130" max="16130" width="43.7109375" style="28" hidden="1"/>
    <col min="16131" max="16131" width="32.42578125" style="28" hidden="1"/>
    <col min="16132" max="16132" width="23.140625" style="28" hidden="1"/>
    <col min="16133" max="16384" width="15.140625" style="28" hidden="1"/>
  </cols>
  <sheetData>
    <row r="1" spans="2:27"/>
    <row r="2" spans="2:27" ht="28.5" customHeight="1">
      <c r="B2" s="384" t="str">
        <f>IF(Declaration!$I$4="English",Languages!A403,IF(Declaration!$I$4="French",Languages!B403,IF(Declaration!$I$4="Spanish",Languages!C403,IF(Declaration!$I$4="German",Languages!D403,IF(Declaration!$I$4="Chinese",Languages!E403,IF(Declaration!$I$4="Japanese",Languages!F403,IF(Declaration!$I$4="Portugese",Languages!G403)))))))</f>
        <v xml:space="preserve">Für den Reiter „Glossar“: </v>
      </c>
      <c r="C2" s="385"/>
    </row>
    <row r="3" spans="2:27" ht="40.35" customHeight="1">
      <c r="B3" s="390" t="str">
        <f>IF(Declaration!$I$4="English",Languages!A404,IF(Declaration!$I$4="French",Languages!B404,IF(Declaration!$I$4="Spanish",Languages!C404,IF(Declaration!$I$4="German",Languages!D404,IF(Declaration!$I$4="Chinese",Languages!E404,IF(Declaration!$I$4="Japanese",Languages!F404,IF(Declaration!$I$4="Portugese",Languages!G404)))))))</f>
        <v xml:space="preserve">Bitte konsultieren Sie den nachfolgenden Glossar zu Definitionen und Erläuterungen von wichtigen Begriffen und Konzepten, auf die sich in der STRT bezogen wird. </v>
      </c>
      <c r="C3" s="391"/>
    </row>
    <row r="4" spans="2:27" s="25" customFormat="1" ht="53.1" customHeight="1">
      <c r="B4" s="72" t="str">
        <f>IF(Declaration!$I$4="English",Languages!A405,IF(Declaration!$I$4="French",Languages!B405,IF(Declaration!$I$4="Spanish",Languages!C405,IF(Declaration!$I$4="German",Languages!D405,IF(Declaration!$I$4="Chinese",Languages!E405,IF(Declaration!$I$4="Japanese",Languages!F405,IF(Declaration!$I$4="Portugese",Languages!G405)))))))</f>
        <v>Begriff</v>
      </c>
      <c r="C4" s="73" t="str">
        <f>IF(Declaration!$I$4="English",Languages!A465,IF(Declaration!$I$4="French",Languages!B465,IF(Declaration!$I$4="Spanish",Languages!C465,IF(Declaration!$I$4="German",Languages!D465,IF(Declaration!$I$4="Chinese",Languages!E465,IF(Declaration!$I$4="Japanese",Languages!F465,IF(Declaration!$I$4="Portugese",Languages!G465)))))))</f>
        <v>Erklärung</v>
      </c>
      <c r="D4" s="28"/>
      <c r="E4" s="27"/>
      <c r="F4" s="27"/>
      <c r="G4" s="27"/>
      <c r="H4" s="27"/>
      <c r="I4" s="27"/>
      <c r="J4" s="27"/>
      <c r="K4" s="27"/>
      <c r="L4" s="27"/>
      <c r="M4" s="27"/>
      <c r="N4" s="27"/>
      <c r="O4" s="27"/>
      <c r="P4" s="27"/>
      <c r="Q4" s="27"/>
      <c r="R4" s="27"/>
      <c r="S4" s="27"/>
      <c r="T4" s="27"/>
      <c r="U4" s="27"/>
      <c r="V4" s="27"/>
      <c r="W4" s="27"/>
      <c r="X4" s="27"/>
      <c r="Y4" s="27"/>
      <c r="Z4" s="27"/>
      <c r="AA4" s="27"/>
    </row>
    <row r="5" spans="2:27" s="25" customFormat="1" ht="78.75">
      <c r="B5" s="31" t="str">
        <f>IF(Declaration!$I$4="English",Languages!A406,IF(Declaration!$I$4="French",Languages!B406,IF(Declaration!$I$4="Spanish",Languages!C406,IF(Declaration!$I$4="German",Languages!D406,IF(Declaration!$I$4="Chinese",Languages!E406,IF(Declaration!$I$4="Japanese",Languages!F406,IF(Declaration!$I$4="Portugese",Languages!G406)))))))</f>
        <v>Gastgewerbe/Beherbergung und Gastronomie</v>
      </c>
      <c r="C5" s="29" t="str">
        <f>IF(Declaration!$I$4="English",Languages!A466,IF(Declaration!$I$4="French",Languages!B466,IF(Declaration!$I$4="Spanish",Languages!C466,IF(Declaration!$I$4="German",Languages!D466,IF(Declaration!$I$4="Chinese",Languages!E466,IF(Declaration!$I$4="Japanese",Languages!F466,IF(Declaration!$I$4="Portugese",Languages!G466)))))))</f>
        <v>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v>
      </c>
      <c r="D5" s="28"/>
      <c r="E5" s="27"/>
      <c r="F5" s="27"/>
      <c r="G5" s="27"/>
      <c r="H5" s="27"/>
      <c r="I5" s="27"/>
      <c r="J5" s="27"/>
      <c r="K5" s="27"/>
      <c r="L5" s="27"/>
      <c r="M5" s="27"/>
      <c r="N5" s="27"/>
      <c r="O5" s="27"/>
      <c r="P5" s="27"/>
      <c r="Q5" s="27"/>
      <c r="R5" s="27"/>
      <c r="S5" s="27"/>
      <c r="T5" s="27"/>
      <c r="U5" s="27"/>
      <c r="V5" s="27"/>
      <c r="W5" s="27"/>
      <c r="X5" s="27"/>
      <c r="Y5" s="27"/>
      <c r="Z5" s="27"/>
      <c r="AA5" s="27"/>
    </row>
    <row r="6" spans="2:27" ht="63">
      <c r="B6" s="31" t="str">
        <f>IF(Declaration!$I$4="English",Languages!A407,IF(Declaration!$I$4="French",Languages!B407,IF(Declaration!$I$4="Spanish",Languages!C407,IF(Declaration!$I$4="German",Languages!D407,IF(Declaration!$I$4="Chinese",Languages!E407,IF(Declaration!$I$4="Japanese",Languages!F407,IF(Declaration!$I$4="Portugese",Languages!G407)))))))</f>
        <v>Vertreter</v>
      </c>
      <c r="C6" s="29" t="str">
        <f>IF(Declaration!$I$4="English",Languages!A467,IF(Declaration!$I$4="French",Languages!B467,IF(Declaration!$I$4="Spanish",Languages!C467,IF(Declaration!$I$4="German",Languages!D467,IF(Declaration!$I$4="Chinese",Languages!E467,IF(Declaration!$I$4="Japanese",Languages!F467,IF(Declaration!$I$4="Portugese",Languages!G467)))))))</f>
        <v>Ein Vertreter ist als eine Person (einschließlich eines Vorstandsmitglieds, eines leitenden Angestellten, eines Mitarbeiters oder eines unabhängigen Auftragnehmers) definiert, die autorisiert ist, im Namen Ihres Organisations zu handeln.</v>
      </c>
    </row>
    <row r="7" spans="2:27" ht="110.25">
      <c r="B7" s="31" t="str">
        <f>IF(Declaration!$I$4="English",Languages!A408,IF(Declaration!$I$4="French",Languages!B408,IF(Declaration!$I$4="Spanish",Languages!C408,IF(Declaration!$I$4="German",Languages!D408,IF(Declaration!$I$4="Chinese",Languages!E408,IF(Declaration!$I$4="Japanese",Languages!F408,IF(Declaration!$I$4="Portugese",Languages!G408)))))))</f>
        <v>Land- und Forstwirtschaft und Fischerei</v>
      </c>
      <c r="C7" s="29" t="str">
        <f>IF(Declaration!$I$4="English",Languages!A468,IF(Declaration!$I$4="French",Languages!B468,IF(Declaration!$I$4="Spanish",Languages!C468,IF(Declaration!$I$4="German",Languages!D468,IF(Declaration!$I$4="Chinese",Languages!E468,IF(Declaration!$I$4="Japanese",Languages!F468,IF(Declaration!$I$4="Portugese",Languages!G468)))))))</f>
        <v>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v>
      </c>
    </row>
    <row r="8" spans="2:27" ht="189">
      <c r="B8" s="31" t="str">
        <f>IF(Declaration!$I$4="English",Languages!A409,IF(Declaration!$I$4="French",Languages!B409,IF(Declaration!$I$4="Spanish",Languages!C409,IF(Declaration!$I$4="German",Languages!D409,IF(Declaration!$I$4="Chinese",Languages!E409,IF(Declaration!$I$4="Japanese",Languages!F409,IF(Declaration!$I$4="Portugese",Languages!G409)))))))</f>
        <v>Australien Modern Slavery Act:</v>
      </c>
      <c r="C8" s="29" t="str">
        <f>IF(Declaration!$I$4="English",Languages!A469,IF(Declaration!$I$4="French",Languages!B469,IF(Declaration!$I$4="Spanish",Languages!C469,IF(Declaration!$I$4="German",Languages!D469,IF(Declaration!$I$4="Chinese",Languages!E469,IF(Declaration!$I$4="Japanese",Languages!F469,IF(Declaration!$I$4="Portugese",Languages!G469)))))))</f>
        <v>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v>
      </c>
    </row>
    <row r="9" spans="2:27" ht="63">
      <c r="B9" s="31" t="str">
        <f>IF(Declaration!$I$4="English",Languages!A410,IF(Declaration!$I$4="French",Languages!B410,IF(Declaration!$I$4="Spanish",Languages!C410,IF(Declaration!$I$4="German",Languages!D410,IF(Declaration!$I$4="Chinese",Languages!E410,IF(Declaration!$I$4="Japanese",Languages!F410,IF(Declaration!$I$4="Portugese",Languages!G410)))))))</f>
        <v>Autorisierende Person</v>
      </c>
      <c r="C9" s="29" t="str">
        <f>IF(Declaration!$I$4="English",Languages!A470,IF(Declaration!$I$4="French",Languages!B470,IF(Declaration!$I$4="Spanish",Languages!C470,IF(Declaration!$I$4="German",Languages!D470,IF(Declaration!$I$4="Chinese",Languages!E470,IF(Declaration!$I$4="Japanese",Languages!F470,IF(Declaration!$I$4="Portugese",Languages!G470)))))))</f>
        <v>Die autorisierende Person ist die Person in Ihrem Organisation, die autorisiert ist, die Inhalte dieser Umfrage nach bestem Wissen als wahrhaftig und korrekt zu erklären. Die autorisierende Person kann sich von der Kontaktperson unterscheiden.</v>
      </c>
    </row>
    <row r="10" spans="2:27" ht="220.5">
      <c r="B10" s="31" t="str">
        <f>IF(Declaration!$I$4="English",Languages!A411,IF(Declaration!$I$4="French",Languages!B411,IF(Declaration!$I$4="Spanish",Languages!C411,IF(Declaration!$I$4="German",Languages!D411,IF(Declaration!$I$4="Chinese",Languages!E411,IF(Declaration!$I$4="Japanese",Languages!F411,IF(Declaration!$I$4="Portugese",Languages!G411)))))))</f>
        <v>„California Transparency in Supply Chains Act“ (Gesetz von Kalifornien zur Transparenz in den Lieferketten)</v>
      </c>
      <c r="C10" s="29" t="str">
        <f>IF(Declaration!$I$4="English",Languages!A471,IF(Declaration!$I$4="French",Languages!B471,IF(Declaration!$I$4="Spanish",Languages!C471,IF(Declaration!$I$4="German",Languages!D471,IF(Declaration!$I$4="Chinese",Languages!E471,IF(Declaration!$I$4="Japanese",Languages!F471,IF(Declaration!$I$4="Portugese",Languages!G471)))))))</f>
        <v>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v>
      </c>
    </row>
    <row r="11" spans="2:27" ht="63">
      <c r="B11" s="31" t="str">
        <f>IF(Declaration!$I$4="English",Languages!A412,IF(Declaration!$I$4="French",Languages!B412,IF(Declaration!$I$4="Spanish",Languages!C412,IF(Declaration!$I$4="German",Languages!D412,IF(Declaration!$I$4="Chinese",Languages!E412,IF(Declaration!$I$4="Japanese",Languages!F412,IF(Declaration!$I$4="Portugese",Languages!G412)))))))</f>
        <v>Kanadisches Zolltarifgesetz:</v>
      </c>
      <c r="C11" s="29" t="str">
        <f>IF(Declaration!$I$4="English",Languages!A472,IF(Declaration!$I$4="French",Languages!B472,IF(Declaration!$I$4="Spanish",Languages!C472,IF(Declaration!$I$4="German",Languages!D472,IF(Declaration!$I$4="Chinese",Languages!E472,IF(Declaration!$I$4="Japanese",Languages!F472,IF(Declaration!$I$4="Portugese",Languages!G472)))))))</f>
        <v xml:space="preserve">Das kanadische Zolltarifgesetz verbietet die Einfuhr aller durch Zwangsarbeit hergestellten Produkte nach Kanada mit einigen Ausnahmen. Weitere Informationen finden Sie unter diesem Link: https://www.cbsa-asfc.gc.ca/publications/cn-ad/cn20-23-eng.html. </v>
      </c>
    </row>
    <row r="12" spans="2:27" ht="267.75">
      <c r="B12" s="31" t="str">
        <f>IF(Declaration!$I$4="English",Languages!A413,IF(Declaration!$I$4="French",Languages!B413,IF(Declaration!$I$4="Spanish",Languages!C413,IF(Declaration!$I$4="German",Languages!D413,IF(Declaration!$I$4="Chinese",Languages!E413,IF(Declaration!$I$4="Japanese",Languages!F413,IF(Declaration!$I$4="Portugese",Languages!G413)))))))</f>
        <v>Kinderarbeit</v>
      </c>
      <c r="C12" s="29" t="str">
        <f>IF(Declaration!$I$4="English",Languages!A473,IF(Declaration!$I$4="French",Languages!B473,IF(Declaration!$I$4="Spanish",Languages!C473,IF(Declaration!$I$4="German",Languages!D473,IF(Declaration!$I$4="Chinese",Languages!E473,IF(Declaration!$I$4="Japanese",Languages!F473,IF(Declaration!$I$4="Portugese",Languages!G473)))))))</f>
        <v>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v>
      </c>
    </row>
    <row r="13" spans="2:27" ht="47.25">
      <c r="B13" s="31" t="str">
        <f>IF(Declaration!$I$4="English",Languages!A414,IF(Declaration!$I$4="French",Languages!B414,IF(Declaration!$I$4="Spanish",Languages!C414,IF(Declaration!$I$4="German",Languages!D414,IF(Declaration!$I$4="Chinese",Languages!E414,IF(Declaration!$I$4="Japanese",Languages!F414,IF(Declaration!$I$4="Portugese",Languages!G414)))))))</f>
        <v>Gewerbsmäßige sexuelle Handlungen</v>
      </c>
      <c r="C13" s="29" t="str">
        <f>IF(Declaration!$I$4="English",Languages!A474,IF(Declaration!$I$4="French",Languages!B474,IF(Declaration!$I$4="Spanish",Languages!C474,IF(Declaration!$I$4="German",Languages!D474,IF(Declaration!$I$4="Chinese",Languages!E474,IF(Declaration!$I$4="Japanese",Languages!F474,IF(Declaration!$I$4="Portugese",Languages!G474)))))))</f>
        <v>Gewerbsmäßige sexuelle Handlungen sind als sexuelle Handlungen definiert, bei denen etwas von Wert einer Person gegeben oder empfangen wird.</v>
      </c>
    </row>
    <row r="14" spans="2:27" ht="94.5">
      <c r="B14" s="31" t="str">
        <f>IF(Declaration!$I$4="English",Languages!A415,IF(Declaration!$I$4="French",Languages!B415,IF(Declaration!$I$4="Spanish",Languages!C415,IF(Declaration!$I$4="German",Languages!D415,IF(Declaration!$I$4="Chinese",Languages!E415,IF(Declaration!$I$4="Japanese",Languages!F415,IF(Declaration!$I$4="Portugese",Languages!G415)))))))</f>
        <v>Baugewerbe</v>
      </c>
      <c r="C14" s="29" t="str">
        <f>IF(Declaration!$I$4="English",Languages!A479,IF(Declaration!$I$4="French",Languages!B479,IF(Declaration!$I$4="Spanish",Languages!C479,IF(Declaration!$I$4="German",Languages!D479,IF(Declaration!$I$4="Chinese",Languages!E479,IF(Declaration!$I$4="Japanese",Languages!F479,IF(Declaration!$I$4="Portugese",Languages!G479)))))))</f>
        <v>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v>
      </c>
    </row>
    <row r="15" spans="2:27" ht="252">
      <c r="B15" s="31" t="str">
        <f>IF(Declaration!$I$4="English",Languages!A416,IF(Declaration!$I$4="French",Languages!B416,IF(Declaration!$I$4="Spanish",Languages!C416,IF(Declaration!$I$4="German",Languages!D416,IF(Declaration!$I$4="Chinese",Languages!E416,IF(Declaration!$I$4="Japanese",Languages!F416,IF(Declaration!$I$4="Portugese",Languages!G416)))))))</f>
        <v>Countering America's Adversaries Through Sanctions Act (CAATSA; Bekämpfung von Amerikas Gegnern durch das Sanktionsgesetz)</v>
      </c>
      <c r="C15" s="29" t="str">
        <f>IF(Declaration!$I$4="English",Languages!A480,IF(Declaration!$I$4="French",Languages!B480,IF(Declaration!$I$4="Spanish",Languages!C480,IF(Declaration!$I$4="German",Languages!D480,IF(Declaration!$I$4="Chinese",Languages!E480,IF(Declaration!$I$4="Japanese",Languages!F480,IF(Declaration!$I$4="Portugese",Languages!G480)))))))</f>
        <v>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v>
      </c>
    </row>
    <row r="16" spans="2:27" ht="126">
      <c r="B16" s="31" t="str">
        <f>IF(Declaration!$I$4="English",Languages!A417,IF(Declaration!$I$4="French",Languages!B417,IF(Declaration!$I$4="Spanish",Languages!C417,IF(Declaration!$I$4="German",Languages!D417,IF(Declaration!$I$4="Chinese",Languages!E417,IF(Declaration!$I$4="Japanese",Languages!F417,IF(Declaration!$I$4="Portugese",Languages!G417)))))))</f>
        <v>Schuldknechtschaft</v>
      </c>
      <c r="C16" s="29" t="str">
        <f>IF(Declaration!$I$4="English",Languages!A481,IF(Declaration!$I$4="French",Languages!B481,IF(Declaration!$I$4="Spanish",Languages!C481,IF(Declaration!$I$4="German",Languages!D481,IF(Declaration!$I$4="Chinese",Languages!E481,IF(Declaration!$I$4="Japanese",Languages!F481,IF(Declaration!$I$4="Portugese",Languages!G481)))))))</f>
        <v>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v>
      </c>
    </row>
    <row r="17" spans="1:7" ht="47.25">
      <c r="B17" s="31" t="str">
        <f>IF(Declaration!$I$4="English",Languages!A418,IF(Declaration!$I$4="French",Languages!B418,IF(Declaration!$I$4="Spanish",Languages!C418,IF(Declaration!$I$4="German",Languages!D418,IF(Declaration!$I$4="Chinese",Languages!E418,IF(Declaration!$I$4="Japanese",Languages!F418,IF(Declaration!$I$4="Portugese",Languages!G418)))))))</f>
        <v>Direkte Lieferkette</v>
      </c>
      <c r="C17" s="29" t="str">
        <f>IF(Declaration!$I$4="English",Languages!A482,IF(Declaration!$I$4="French",Languages!B482,IF(Declaration!$I$4="Spanish",Languages!C482,IF(Declaration!$I$4="German",Languages!D482,IF(Declaration!$I$4="Chinese",Languages!E482,IF(Declaration!$I$4="Japanese",Languages!F482,IF(Declaration!$I$4="Portugese",Languages!G482)))))))</f>
        <v xml:space="preserve">Die Waren oder Dienstleistungen bereitstellt, die zu dem Produkt oder der Dienstleistung führen, die an einen Kunden geliefert werden. Enthält zum Weiterverkauf bestimmte Waren. </v>
      </c>
      <c r="E17" s="65"/>
      <c r="F17" s="65"/>
    </row>
    <row r="18" spans="1:7" ht="110.25">
      <c r="B18" s="31" t="str">
        <f>IF(Declaration!$I$4="English",Languages!A419,IF(Declaration!$I$4="French",Languages!B419,IF(Declaration!$I$4="Spanish",Languages!C419,IF(Declaration!$I$4="German",Languages!D419,IF(Declaration!$I$4="Chinese",Languages!E419,IF(Declaration!$I$4="Japanese",Languages!F419,IF(Declaration!$I$4="Portugese",Languages!G419)))))))</f>
        <v>Beschäftigung im Haushalt</v>
      </c>
      <c r="C18" s="29" t="str">
        <f>IF(Declaration!$I$4="English",Languages!A483,IF(Declaration!$I$4="French",Languages!B483,IF(Declaration!$I$4="Spanish",Languages!C483,IF(Declaration!$I$4="German",Languages!D483,IF(Declaration!$I$4="Chinese",Languages!E483,IF(Declaration!$I$4="Japanese",Languages!F483,IF(Declaration!$I$4="Portugese",Languages!G483)))))))</f>
        <v>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v>
      </c>
      <c r="E18" s="65"/>
      <c r="F18" s="65"/>
    </row>
    <row r="19" spans="1:7" ht="47.25">
      <c r="B19" s="31" t="str">
        <f>IF(Declaration!$I$4="English",Languages!A420,IF(Declaration!$I$4="French",Languages!B420,IF(Declaration!$I$4="Spanish",Languages!C420,IF(Declaration!$I$4="German",Languages!D420,IF(Declaration!$I$4="Chinese",Languages!E420,IF(Declaration!$I$4="Japanese",Languages!F420,IF(Declaration!$I$4="Portugese",Languages!G420)))))))</f>
        <v>Sorgfaltspflicht</v>
      </c>
      <c r="C19" s="29" t="str">
        <f>IF(Declaration!$I$4="English",Languages!A484,IF(Declaration!$I$4="French",Languages!B484,IF(Declaration!$I$4="Spanish",Languages!C484,IF(Declaration!$I$4="German",Languages!D484,IF(Declaration!$I$4="Chinese",Languages!E484,IF(Declaration!$I$4="Japanese",Languages!F484,IF(Declaration!$I$4="Portugese",Languages!G484)))))))</f>
        <v>Das Verfahren, das Unternehmen anwenden, um ihre Auswirkungen auf Sklaverei und Menschenhandel zu identifizieren, zu verhindern, zu vermindern und zu verdeutlichen.</v>
      </c>
      <c r="E19" s="65"/>
      <c r="F19" s="65"/>
    </row>
    <row r="20" spans="1:7" ht="126">
      <c r="B20" s="31" t="str">
        <f>IF(Declaration!$I$4="English",Languages!A424,IF(Declaration!$I$4="French",Languages!B424,IF(Declaration!$I$4="Spanish",Languages!C424,IF(Declaration!$I$4="German",Languages!D424,IF(Declaration!$I$4="Chinese",Languages!E424,IF(Declaration!$I$4="Japanese",Languages!F424,IF(Declaration!$I$4="Portugese",Languages!G424)))))))</f>
        <v>Zwangsarbeit</v>
      </c>
      <c r="C20" s="29" t="str">
        <f>IF(Declaration!$I$4="English",Languages!A489,IF(Declaration!$I$4="French",Languages!B489,IF(Declaration!$I$4="Spanish",Languages!C489,IF(Declaration!$I$4="German",Languages!D489,IF(Declaration!$I$4="Chinese",Languages!E489,IF(Declaration!$I$4="Japanese",Languages!F489,IF(Declaration!$I$4="Portugese",Languages!G489)))))))</f>
        <v>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v>
      </c>
      <c r="E20" s="65"/>
      <c r="F20" s="65"/>
    </row>
    <row r="21" spans="1:7" ht="204.75">
      <c r="B21" s="31" t="str">
        <f>IF(Declaration!$I$4="English",Languages!A426,IF(Declaration!$I$4="French",Languages!B426,IF(Declaration!$I$4="Spanish",Languages!C426,IF(Declaration!$I$4="German",Languages!D426,IF(Declaration!$I$4="Chinese",Languages!E426,IF(Declaration!$I$4="Japanese",Languages!F426,IF(Declaration!$I$4="Portugese",Languages!G426)))))))</f>
        <v>Das französische Loi relative au devoir de vigilance</v>
      </c>
      <c r="C21" s="29" t="str">
        <f>IF(Declaration!$I$4="English",Languages!A491,IF(Declaration!$I$4="French",Languages!B491,IF(Declaration!$I$4="Spanish",Languages!C491,IF(Declaration!$I$4="German",Languages!D491,IF(Declaration!$I$4="Chinese",Languages!E491,IF(Declaration!$I$4="Japanese",Languages!F491,IF(Declaration!$I$4="Portugese",Languages!G491)))))))</f>
        <v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v>
      </c>
      <c r="E21" s="67"/>
    </row>
    <row r="22" spans="1:7" ht="110.25">
      <c r="B22" s="31" t="str">
        <f>IF(Declaration!$I$4="English",Languages!A427,IF(Declaration!$I$4="French",Languages!B427,IF(Declaration!$I$4="Spanish",Languages!C427,IF(Declaration!$I$4="German",Languages!D427,IF(Declaration!$I$4="Chinese",Languages!E427,IF(Declaration!$I$4="Japanese",Languages!F427,IF(Declaration!$I$4="Portugese",Languages!G427)))))))</f>
        <v>Gesundheitswesen</v>
      </c>
      <c r="C22" s="29" t="str">
        <f>IF(Declaration!$I$4="English",Languages!A492,IF(Declaration!$I$4="French",Languages!B492,IF(Declaration!$I$4="Spanish",Languages!C492,IF(Declaration!$I$4="German",Languages!D492,IF(Declaration!$I$4="Chinese",Languages!E492,IF(Declaration!$I$4="Japanese",Languages!F492,IF(Declaration!$I$4="Portugese",Languages!G492)))))))</f>
        <v>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v>
      </c>
      <c r="E22" s="68"/>
      <c r="F22" s="69"/>
      <c r="G22" s="66"/>
    </row>
    <row r="23" spans="1:7" ht="47.25">
      <c r="B23" s="31" t="str">
        <f>IF(Declaration!$I$4="English",Languages!A430,IF(Declaration!$I$4="French",Languages!B430,IF(Declaration!$I$4="Spanish",Languages!C430,IF(Declaration!$I$4="German",Languages!D430,IF(Declaration!$I$4="Chinese",Languages!E430,IF(Declaration!$I$4="Japanese",Languages!F430,IF(Declaration!$I$4="Portugese",Languages!G430)))))))</f>
        <v>Bereitgestellte oder arrangierte Unterbringung</v>
      </c>
      <c r="C23" s="29" t="str">
        <f>IF(Declaration!$I$4="English",Languages!A495,IF(Declaration!$I$4="French",Languages!B495,IF(Declaration!$I$4="Spanish",Languages!C495,IF(Declaration!$I$4="German",Languages!D495,IF(Declaration!$I$4="Chinese",Languages!E495,IF(Declaration!$I$4="Japanese",Languages!F495,IF(Declaration!$I$4="Portugese",Languages!G495)))))))</f>
        <v>Umfasst Unterbringung, die Arbeitnehmer indirekt von den Personalbeschaffern oder direkt durch das die STRT ausfüllende und einreichende Organisation bereitgestellt oder arrangiert wird.</v>
      </c>
      <c r="E23" s="67"/>
    </row>
    <row r="24" spans="1:7" ht="173.25">
      <c r="B24" s="31" t="str">
        <f>IF(Declaration!$I$4="English",Languages!A431,IF(Declaration!$I$4="French",Languages!B431,IF(Declaration!$I$4="Spanish",Languages!C431,IF(Declaration!$I$4="German",Languages!D431,IF(Declaration!$I$4="Chinese",Languages!E431,IF(Declaration!$I$4="Japanese",Languages!F431,IF(Declaration!$I$4="Portugese",Languages!G431)))))))</f>
        <v>Menschenhandel</v>
      </c>
      <c r="C24" s="29" t="str">
        <f>IF(Declaration!$I$4="English",Languages!A496,IF(Declaration!$I$4="French",Languages!B496,IF(Declaration!$I$4="Spanish",Languages!C496,IF(Declaration!$I$4="German",Languages!D496,IF(Declaration!$I$4="Chinese",Languages!E496,IF(Declaration!$I$4="Japanese",Languages!F496,IF(Declaration!$I$4="Portugese",Languages!G496)))))))</f>
        <v>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v>
      </c>
      <c r="E24" s="71"/>
    </row>
    <row r="25" spans="1:7" ht="47.25">
      <c r="B25" s="31" t="str">
        <f>IF(Declaration!$I$4="English",Languages!A432,IF(Declaration!$I$4="French",Languages!B432,IF(Declaration!$I$4="Spanish",Languages!C432,IF(Declaration!$I$4="German",Languages!D432,IF(Declaration!$I$4="Chinese",Languages!E432,IF(Declaration!$I$4="Japanese",Languages!F432,IF(Declaration!$I$4="Portugese",Languages!G432)))))))</f>
        <v>Indirekte Lieferkette</v>
      </c>
      <c r="C25" s="29" t="str">
        <f>IF(Declaration!$I$4="English",Languages!A497,IF(Declaration!$I$4="French",Languages!B497,IF(Declaration!$I$4="Spanish",Languages!C497,IF(Declaration!$I$4="German",Languages!D497,IF(Declaration!$I$4="Chinese",Languages!E497,IF(Declaration!$I$4="Japanese",Languages!F497,IF(Declaration!$I$4="Portugese",Languages!G497)))))))</f>
        <v xml:space="preserve">Lieferkette, die Waren oder Dienstleistungen bereitstellt, die nicht zu dem Produkt oder der Dienstleistung führen, die an einen Kunden geliefert werden. Enthält nicht zum Weiterverkauf bestimmte Waren. </v>
      </c>
      <c r="E25" s="71"/>
    </row>
    <row r="26" spans="1:7" ht="47.25">
      <c r="B26" s="31" t="str">
        <f>IF(Declaration!$I$4="English",Languages!A433,IF(Declaration!$I$4="French",Languages!B433,IF(Declaration!$I$4="Spanish",Languages!C433,IF(Declaration!$I$4="German",Languages!D433,IF(Declaration!$I$4="Chinese",Languages!E433,IF(Declaration!$I$4="Japanese",Languages!F433,IF(Declaration!$I$4="Portugese",Languages!G433)))))))</f>
        <v>Standards der internen Rechenschaftspflicht</v>
      </c>
      <c r="C26" s="29" t="str">
        <f>IF(Declaration!$I$4="English",Languages!A498,IF(Declaration!$I$4="French",Languages!B498,IF(Declaration!$I$4="Spanish",Languages!C498,IF(Declaration!$I$4="German",Languages!D498,IF(Declaration!$I$4="Chinese",Languages!E498,IF(Declaration!$I$4="Japanese",Languages!F498,IF(Declaration!$I$4="Portugese",Languages!G498)))))))</f>
        <v>Interne Rechenschaftsstandards können Verfahren für Korrektur- und Vorbeugemaßnahmen sowie Vertraulichkeit und Informantenschutz beinhalten.</v>
      </c>
      <c r="E26" s="71"/>
    </row>
    <row r="27" spans="1:7" ht="141.75">
      <c r="B27" s="31" t="str">
        <f>IF(Declaration!$I$4="English",Languages!A434,IF(Declaration!$I$4="French",Languages!B434,IF(Declaration!$I$4="Spanish",Languages!C434,IF(Declaration!$I$4="German",Languages!D434,IF(Declaration!$I$4="Chinese",Languages!E434,IF(Declaration!$I$4="Japanese",Languages!F434,IF(Declaration!$I$4="Portugese",Languages!G434)))))))</f>
        <v>IT-Dienste und Software</v>
      </c>
      <c r="C27" s="29" t="str">
        <f>IF(Declaration!$I$4="English",Languages!A499,IF(Declaration!$I$4="French",Languages!B499,IF(Declaration!$I$4="Spanish",Languages!C499,IF(Declaration!$I$4="German",Languages!D499,IF(Declaration!$I$4="Chinese",Languages!E499,IF(Declaration!$I$4="Japanese",Languages!F499,IF(Declaration!$I$4="Portugese",Languages!G499)))))))</f>
        <v>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v>
      </c>
      <c r="E27" s="71"/>
    </row>
    <row r="28" spans="1:7" ht="94.5">
      <c r="B28" s="31" t="str">
        <f>IF(Declaration!$I$4="English",Languages!A435,IF(Declaration!$I$4="French",Languages!B435,IF(Declaration!$I$4="Spanish",Languages!C435,IF(Declaration!$I$4="German",Languages!D435,IF(Declaration!$I$4="Chinese",Languages!E435,IF(Declaration!$I$4="Japanese",Languages!F435,IF(Declaration!$I$4="Portugese",Languages!G435)))))))</f>
        <v>Personalbeschaffungskette</v>
      </c>
      <c r="C28" s="29" t="str">
        <f>IF(Declaration!$I$4="English",Languages!A500,IF(Declaration!$I$4="French",Languages!B500,IF(Declaration!$I$4="Spanish",Languages!C500,IF(Declaration!$I$4="German",Languages!D500,IF(Declaration!$I$4="Chinese",Languages!E500,IF(Declaration!$I$4="Japanese",Languages!F500,IF(Declaration!$I$4="Portugese",Languages!G500)))))))</f>
        <v>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v>
      </c>
      <c r="E28" s="67"/>
    </row>
    <row r="29" spans="1:7" ht="78.75">
      <c r="A29" s="30"/>
      <c r="B29" s="31" t="str">
        <f>IF(Declaration!$I$4="English",Languages!A436,IF(Declaration!$I$4="French",Languages!B436,IF(Declaration!$I$4="Spanish",Languages!C436,IF(Declaration!$I$4="German",Languages!D436,IF(Declaration!$I$4="Chinese",Languages!E436,IF(Declaration!$I$4="Japanese",Languages!F436,IF(Declaration!$I$4="Portugese",Languages!G436)))))))</f>
        <v>Niedrigqualifizierte Arbeit</v>
      </c>
      <c r="C29" s="29" t="str">
        <f>IF(Declaration!$I$4="English",Languages!A501,IF(Declaration!$I$4="French",Languages!B501,IF(Declaration!$I$4="Spanish",Languages!C501,IF(Declaration!$I$4="German",Languages!D501,IF(Declaration!$I$4="Chinese",Languages!E501,IF(Declaration!$I$4="Japanese",Languages!F501,IF(Declaration!$I$4="Portugese",Languages!G501)))))))</f>
        <v>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v>
      </c>
    </row>
    <row r="30" spans="1:7" ht="173.25">
      <c r="B30" s="31" t="str">
        <f>IF(Declaration!$I$4="English",Languages!A437,IF(Declaration!$I$4="French",Languages!B437,IF(Declaration!$I$4="Spanish",Languages!C437,IF(Declaration!$I$4="German",Languages!D437,IF(Declaration!$I$4="Chinese",Languages!E437,IF(Declaration!$I$4="Japanese",Languages!F437,IF(Declaration!$I$4="Portugese",Languages!G437)))))))</f>
        <v>Fertigung</v>
      </c>
      <c r="C30" s="29" t="str">
        <f>IF(Declaration!$I$4="English",Languages!A502,IF(Declaration!$I$4="French",Languages!B502,IF(Declaration!$I$4="Spanish",Languages!C502,IF(Declaration!$I$4="German",Languages!D502,IF(Declaration!$I$4="Chinese",Languages!E502,IF(Declaration!$I$4="Japanese",Languages!F502,IF(Declaration!$I$4="Portugese",Languages!G502)))))))</f>
        <v>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v>
      </c>
    </row>
    <row r="31" spans="1:7" ht="141.75">
      <c r="B31" s="31" t="str">
        <f>IF(Declaration!$I$4="English",Languages!A438,IF(Declaration!$I$4="French",Languages!B438,IF(Declaration!$I$4="Spanish",Languages!C438,IF(Declaration!$I$4="German",Languages!D438,IF(Declaration!$I$4="Chinese",Languages!E438,IF(Declaration!$I$4="Japanese",Languages!F438,IF(Declaration!$I$4="Portugese",Languages!G438)))))))</f>
        <v>Bergbau und Gewinnung von Steinen und Erden</v>
      </c>
      <c r="C31" s="29" t="str">
        <f>IF(Declaration!$I$4="English",Languages!A503,IF(Declaration!$I$4="French",Languages!B503,IF(Declaration!$I$4="Spanish",Languages!C503,IF(Declaration!$I$4="German",Languages!D503,IF(Declaration!$I$4="Chinese",Languages!E503,IF(Declaration!$I$4="Japanese",Languages!F503,IF(Declaration!$I$4="Portugese",Languages!G503)))))))</f>
        <v>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v>
      </c>
    </row>
    <row r="32" spans="1:7" ht="110.25">
      <c r="B32" s="31" t="str">
        <f>IF(Declaration!$I$4="English",Languages!A439,IF(Declaration!$I$4="French",Languages!B439,IF(Declaration!$I$4="Spanish",Languages!C439,IF(Declaration!$I$4="German",Languages!D439,IF(Declaration!$I$4="Chinese",Languages!E439,IF(Declaration!$I$4="Japanese",Languages!F439,IF(Declaration!$I$4="Portugese",Languages!G439)))))))</f>
        <v>Moderne Sklaverei</v>
      </c>
      <c r="C32" s="29" t="str">
        <f>IF(Declaration!$I$4="English",Languages!A504,IF(Declaration!$I$4="French",Languages!B504,IF(Declaration!$I$4="Spanish",Languages!C504,IF(Declaration!$I$4="German",Languages!D504,IF(Declaration!$I$4="Chinese",Languages!E504,IF(Declaration!$I$4="Japanese",Languages!F504,IF(Declaration!$I$4="Portugese",Languages!G504)))))))</f>
        <v>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v>
      </c>
      <c r="E32" s="67"/>
    </row>
    <row r="33" spans="2:5" ht="47.25">
      <c r="B33" s="31" t="str">
        <f>IF(Declaration!$I$4="English",Languages!A440,IF(Declaration!$I$4="French",Languages!B440,IF(Declaration!$I$4="Spanish",Languages!C440,IF(Declaration!$I$4="German",Languages!D440,IF(Declaration!$I$4="Chinese",Languages!E440,IF(Declaration!$I$4="Japanese",Languages!F440,IF(Declaration!$I$4="Portugese",Languages!G440)))))))</f>
        <v>Wanderarbeiter</v>
      </c>
      <c r="C33" s="29" t="str">
        <f>IF(Declaration!$I$4="English",Languages!A505,IF(Declaration!$I$4="French",Languages!B505,IF(Declaration!$I$4="Spanish",Languages!C505,IF(Declaration!$I$4="German",Languages!D505,IF(Declaration!$I$4="Chinese",Languages!E505,IF(Declaration!$I$4="Japanese",Languages!F505,IF(Declaration!$I$4="Portugese",Languages!G505)))))))</f>
        <v>Wanderarbeiter sind Menschen, die ihre Heimat verlassen, um Arbeit außerhalb ihres Heimatwohnortes oder Heimatlandes zu finden. Wanderarbeiter umfassen ausländische und inländische Wanderarbeiter.</v>
      </c>
      <c r="E33" s="67"/>
    </row>
    <row r="34" spans="2:5" ht="47.25">
      <c r="B34" s="31" t="str">
        <f>IF(Declaration!$I$4="English",Languages!A441,IF(Declaration!$I$4="French",Languages!B441,IF(Declaration!$I$4="Spanish",Languages!C441,IF(Declaration!$I$4="German",Languages!D441,IF(Declaration!$I$4="Chinese",Languages!E441,IF(Declaration!$I$4="Japanese",Languages!F441,IF(Declaration!$I$4="Portugese",Languages!G441)))))))</f>
        <v>Betrieb</v>
      </c>
      <c r="C34" s="29" t="str">
        <f>IF(Declaration!$I$4="English",Languages!A506,IF(Declaration!$I$4="French",Languages!B506,IF(Declaration!$I$4="Spanish",Languages!C506,IF(Declaration!$I$4="German",Languages!D506,IF(Declaration!$I$4="Chinese",Languages!E506,IF(Declaration!$I$4="Japanese",Languages!F506,IF(Declaration!$I$4="Portugese",Languages!G506)))))))</f>
        <v>Ein Standort, an dem Mitarbeiter unter der Leitung Ihres Unternehmens für alle Aktivitäten des Unternehmens zur Verfolgung seiner Geschäftsziele und -strategien beschäftigt oder eingestellt werden.</v>
      </c>
      <c r="E34" s="67"/>
    </row>
    <row r="35" spans="2:5" ht="126">
      <c r="B35" s="31" t="str">
        <f>IF(Declaration!$I$4="English",Languages!A442,IF(Declaration!$I$4="French",Languages!B442,IF(Declaration!$I$4="Spanish",Languages!C442,IF(Declaration!$I$4="German",Languages!D442,IF(Declaration!$I$4="Chinese",Languages!E442,IF(Declaration!$I$4="Japanese",Languages!F442,IF(Declaration!$I$4="Portugese",Languages!G442)))))))</f>
        <v>Organisation</v>
      </c>
      <c r="C35" s="29" t="str">
        <f>IF(Declaration!$I$4="English",Languages!A525,IF(Declaration!$I$4="French",Languages!B525,IF(Declaration!$I$4="Spanish",Languages!C525,IF(Declaration!$I$4="German",Languages!D525,IF(Declaration!$I$4="Chinese",Languages!E525,IF(Declaration!$I$4="Japanese",Languages!F525,IF(Declaration!$I$4="Portugese",Languages!G525)))))))</f>
        <v>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v>
      </c>
      <c r="E35" s="67"/>
    </row>
    <row r="36" spans="2:5" ht="31.5">
      <c r="B36" s="31" t="str">
        <f>IF(Declaration!$I$4="English",Languages!A443,IF(Declaration!$I$4="French",Languages!B443,IF(Declaration!$I$4="Spanish",Languages!C443,IF(Declaration!$I$4="German",Languages!D443,IF(Declaration!$I$4="Chinese",Languages!E443,IF(Declaration!$I$4="Japanese",Languages!F443,IF(Declaration!$I$4="Portugese",Languages!G443)))))))</f>
        <v>Adresse des Organisations</v>
      </c>
      <c r="C36" s="29" t="str">
        <f>IF(Declaration!$I$4="English",Languages!A475,IF(Declaration!$I$4="French",Languages!B475,IF(Declaration!$I$4="Spanish",Languages!C475,IF(Declaration!$I$4="German",Languages!D475,IF(Declaration!$I$4="Chinese",Languages!E475,IF(Declaration!$I$4="Japanese",Languages!F475,IF(Declaration!$I$4="Portugese",Languages!G475)))))))</f>
        <v>Die Postanschrift des Hauptsitzes des Organisations, das die STRT ausfüllt und einreicht.</v>
      </c>
      <c r="E36" s="67"/>
    </row>
    <row r="37" spans="2:5" ht="31.5">
      <c r="B37" s="31" t="str">
        <f>IF(Declaration!$I$4="English",Languages!A444,IF(Declaration!$I$4="French",Languages!B444,IF(Declaration!$I$4="Spanish",Languages!C444,IF(Declaration!$I$4="German",Languages!D444,IF(Declaration!$I$4="Chinese",Languages!E444,IF(Declaration!$I$4="Japanese",Languages!F444,IF(Declaration!$I$4="Portugese",Languages!G444)))))))</f>
        <v>Name des Organisations</v>
      </c>
      <c r="C37" s="29" t="str">
        <f>IF(Declaration!$I$4="English",Languages!A476,IF(Declaration!$I$4="French",Languages!B476,IF(Declaration!$I$4="Spanish",Languages!C476,IF(Declaration!$I$4="German",Languages!D476,IF(Declaration!$I$4="Chinese",Languages!E476,IF(Declaration!$I$4="Japanese",Languages!F476,IF(Declaration!$I$4="Portugese",Languages!G476)))))))</f>
        <v>Der Name des Organisations, das die STRT ausfüllt und einreicht. Verwenden Sie keine Abkürzungen.</v>
      </c>
      <c r="E37" s="70"/>
    </row>
    <row r="38" spans="2:5" ht="63">
      <c r="B38" s="31" t="str">
        <f>IF(Declaration!$I$4="English",Languages!A445,IF(Declaration!$I$4="French",Languages!B445,IF(Declaration!$I$4="Spanish",Languages!C445,IF(Declaration!$I$4="German",Languages!D445,IF(Declaration!$I$4="Chinese",Languages!E445,IF(Declaration!$I$4="Japanese",Languages!F445,IF(Declaration!$I$4="Portugese",Languages!G445)))))))</f>
        <v>Eindeutige Identifikationsnummer oder Code des Organisations</v>
      </c>
      <c r="C38" s="29" t="str">
        <f>IF(Declaration!$I$4="English",Languages!A477,IF(Declaration!$I$4="French",Languages!B477,IF(Declaration!$I$4="Spanish",Languages!C477,IF(Declaration!$I$4="German",Languages!D477,IF(Declaration!$I$4="Chinese",Languages!E477,IF(Declaration!$I$4="Japanese",Languages!F477,IF(Declaration!$I$4="Portugese",Languages!G477)))))))</f>
        <v>Die DUNS-Nummer, die Umsatzsteuer-Identifikationsnummer, die kundenspezifische Kennung oder eine andere Nummer oder ein Code, die/der für das die STRT ausfüllende und einreichende Organisation einzigartig ist.</v>
      </c>
      <c r="E38" s="71"/>
    </row>
    <row r="39" spans="2:5" ht="94.5">
      <c r="B39" s="31" t="str">
        <f>IF(Declaration!$I$4="English",Languages!A446,IF(Declaration!$I$4="French",Languages!B446,IF(Declaration!$I$4="Spanish",Languages!C446,IF(Declaration!$I$4="German",Languages!D446,IF(Declaration!$I$4="Chinese",Languages!E446,IF(Declaration!$I$4="Japanese",Languages!F446,IF(Declaration!$I$4="Portugese",Languages!G446)))))))</f>
        <v>Personaldienste</v>
      </c>
      <c r="C39" s="29" t="str">
        <f>IF(Declaration!$I$4="English",Languages!A507,IF(Declaration!$I$4="French",Languages!B507,IF(Declaration!$I$4="Spanish",Languages!C507,IF(Declaration!$I$4="German",Languages!D507,IF(Declaration!$I$4="Chinese",Languages!E507,IF(Declaration!$I$4="Japanese",Languages!F507,IF(Declaration!$I$4="Portugese",Languages!G507)))))))</f>
        <v>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v>
      </c>
      <c r="E39" s="67"/>
    </row>
    <row r="40" spans="2:5" ht="94.5">
      <c r="B40" s="31" t="str">
        <f>IF(Declaration!$I$4="English",Languages!A447,IF(Declaration!$I$4="French",Languages!B447,IF(Declaration!$I$4="Spanish",Languages!C447,IF(Declaration!$I$4="German",Languages!D447,IF(Declaration!$I$4="Chinese",Languages!E447,IF(Declaration!$I$4="Japanese",Languages!F447,IF(Declaration!$I$4="Portugese",Languages!G447)))))))</f>
        <v>Richtlinie</v>
      </c>
      <c r="C40" s="29" t="str">
        <f>IF(Declaration!$I$4="English",Languages!A508,IF(Declaration!$I$4="French",Languages!B508,IF(Declaration!$I$4="Spanish",Languages!C508,IF(Declaration!$I$4="German",Languages!D508,IF(Declaration!$I$4="Chinese",Languages!E508,IF(Declaration!$I$4="Japanese",Languages!F508,IF(Declaration!$I$4="Portugese",Languages!G508)))))))</f>
        <v>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v>
      </c>
      <c r="E40" s="70"/>
    </row>
    <row r="41" spans="2:5" ht="78.75">
      <c r="B41" s="31" t="str">
        <f>IF(Declaration!$I$4="English",Languages!A448,IF(Declaration!$I$4="French",Languages!B448,IF(Declaration!$I$4="Spanish",Languages!C448,IF(Declaration!$I$4="German",Languages!D448,IF(Declaration!$I$4="Chinese",Languages!E448,IF(Declaration!$I$4="Japanese",Languages!F448,IF(Declaration!$I$4="Portugese",Languages!G448)))))))</f>
        <v>Personalbeschaffer</v>
      </c>
      <c r="C41" s="29" t="str">
        <f>IF(Declaration!$I$4="English",Languages!A509,IF(Declaration!$I$4="French",Languages!B509,IF(Declaration!$I$4="Spanish",Languages!C509,IF(Declaration!$I$4="German",Languages!D509,IF(Declaration!$I$4="Chinese",Languages!E509,IF(Declaration!$I$4="Japanese",Languages!F509,IF(Declaration!$I$4="Portugese",Languages!G509)))))))</f>
        <v>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v>
      </c>
      <c r="E41" s="70"/>
    </row>
    <row r="42" spans="2:5" ht="63">
      <c r="B42" s="31" t="str">
        <f>IF(Declaration!$I$4="English",Languages!A449,IF(Declaration!$I$4="French",Languages!B449,IF(Declaration!$I$4="Spanish",Languages!C449,IF(Declaration!$I$4="German",Languages!D449,IF(Declaration!$I$4="Chinese",Languages!E449,IF(Declaration!$I$4="Japanese",Languages!F449,IF(Declaration!$I$4="Portugese",Languages!G449)))))))</f>
        <v>Vermittlungsgebühren</v>
      </c>
      <c r="C42" s="29" t="str">
        <f>IF(Declaration!$I$4="English",Languages!A510,IF(Declaration!$I$4="French",Languages!B510,IF(Declaration!$I$4="Spanish",Languages!C510,IF(Declaration!$I$4="German",Languages!D510,IF(Declaration!$I$4="Chinese",Languages!E510,IF(Declaration!$I$4="Japanese",Languages!F510,IF(Declaration!$I$4="Portugese",Languages!G510)))))))</f>
        <v>Alle Gebühren oder Kosten, die im Rahmen des Rekrutierungsverfahrens anfallen, um Arbeitnehmern die Möglichkeit zu geben, eine Beschäftigung oder eine Anstellung zu erhalten, unabhängig von der Art, dem Zeitpunkt oder dem Ort ihrer Auferlegung oder Einziehung.</v>
      </c>
      <c r="E42" s="71"/>
    </row>
    <row r="43" spans="2:5" ht="94.5">
      <c r="B43" s="31" t="str">
        <f>IF(Declaration!$I$4="English",Languages!A450,IF(Declaration!$I$4="French",Languages!B450,IF(Declaration!$I$4="Spanish",Languages!C450,IF(Declaration!$I$4="German",Languages!D450,IF(Declaration!$I$4="Chinese",Languages!E450,IF(Declaration!$I$4="Japanese",Languages!F450,IF(Declaration!$I$4="Portugese",Languages!G450)))))))</f>
        <v>Rücktransport</v>
      </c>
      <c r="C43" s="29" t="str">
        <f>IF(Declaration!$I$4="English",Languages!A511,IF(Declaration!$I$4="French",Languages!B511,IF(Declaration!$I$4="Spanish",Languages!C511,IF(Declaration!$I$4="German",Languages!D511,IF(Declaration!$I$4="Chinese",Languages!E511,IF(Declaration!$I$4="Japanese",Languages!F511,IF(Declaration!$I$4="Portugese",Languages!G511)))))))</f>
        <v>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v>
      </c>
      <c r="E43" s="67"/>
    </row>
    <row r="44" spans="2:5" ht="94.5">
      <c r="B44" s="31" t="str">
        <f>IF(Declaration!$I$4="English",Languages!A451,IF(Declaration!$I$4="French",Languages!B451,IF(Declaration!$I$4="Spanish",Languages!C451,IF(Declaration!$I$4="German",Languages!D451,IF(Declaration!$I$4="Chinese",Languages!E451,IF(Declaration!$I$4="Japanese",Languages!F451,IF(Declaration!$I$4="Portugese",Languages!G451)))))))</f>
        <v>Leibeigenschaft</v>
      </c>
      <c r="C44" s="29" t="str">
        <f>IF(Declaration!$I$4="English",Languages!A512,IF(Declaration!$I$4="French",Languages!B512,IF(Declaration!$I$4="Spanish",Languages!C512,IF(Declaration!$I$4="German",Languages!D512,IF(Declaration!$I$4="Chinese",Languages!E512,IF(Declaration!$I$4="Japanese",Languages!F512,IF(Declaration!$I$4="Portugese",Languages!G512)))))))</f>
        <v>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v>
      </c>
      <c r="E44" s="67"/>
    </row>
    <row r="45" spans="2:5" ht="63">
      <c r="B45" s="31" t="str">
        <f>IF(Declaration!$I$4="English",Languages!A452,IF(Declaration!$I$4="French",Languages!B452,IF(Declaration!$I$4="Spanish",Languages!C452,IF(Declaration!$I$4="German",Languages!D452,IF(Declaration!$I$4="Chinese",Languages!E452,IF(Declaration!$I$4="Japanese",Languages!F452,IF(Declaration!$I$4="Portugese",Languages!G452)))))))</f>
        <v>Sklaverei</v>
      </c>
      <c r="C45" s="29" t="str">
        <f>IF(Declaration!$I$4="English",Languages!A513,IF(Declaration!$I$4="French",Languages!B513,IF(Declaration!$I$4="Spanish",Languages!C513,IF(Declaration!$I$4="German",Languages!D513,IF(Declaration!$I$4="Chinese",Languages!E513,IF(Declaration!$I$4="Japanese",Languages!F513,IF(Declaration!$I$4="Portugese",Languages!G513)))))))</f>
        <v>Die Sklaverei ist laut dem „1926 Slavery Convention“ (Sklavereiabkommen von 1926) der Vereinten Nationen der Status oder Zustand einer Person, über die alle oder eine der mit dem Eigentumsrecht verbundenen Befugnisse ausgeübt werden.</v>
      </c>
      <c r="E45" s="100"/>
    </row>
    <row r="46" spans="2:5" ht="110.25">
      <c r="B46" s="31" t="str">
        <f>IF(Declaration!$I$4="English",Languages!A453,IF(Declaration!$I$4="French",Languages!B453,IF(Declaration!$I$4="Spanish",Languages!C453,IF(Declaration!$I$4="German",Languages!D453,IF(Declaration!$I$4="Chinese",Languages!E453,IF(Declaration!$I$4="Japanese",Languages!F453,IF(Declaration!$I$4="Portugese",Languages!G453)))))))</f>
        <v>Lieferant</v>
      </c>
      <c r="C46" s="29" t="str">
        <f>IF(Declaration!$I$4="English",Languages!A514,IF(Declaration!$I$4="French",Languages!B514,IF(Declaration!$I$4="Spanish",Languages!C514,IF(Declaration!$I$4="German",Languages!D514,IF(Declaration!$I$4="Chinese",Languages!E514,IF(Declaration!$I$4="Japanese",Languages!F514,IF(Declaration!$I$4="Portugese",Languages!G514)))))))</f>
        <v>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v>
      </c>
      <c r="E46" s="100"/>
    </row>
    <row r="47" spans="2:5" ht="47.25">
      <c r="B47" s="31" t="str">
        <f>IF(Declaration!$I$4="English",Languages!A454,IF(Declaration!$I$4="French",Languages!B454,IF(Declaration!$I$4="Spanish",Languages!C454,IF(Declaration!$I$4="German",Languages!D454,IF(Declaration!$I$4="Chinese",Languages!E454,IF(Declaration!$I$4="Japanese",Languages!F454,IF(Declaration!$I$4="Portugese",Languages!G454)))))))</f>
        <v>Lieferkette</v>
      </c>
      <c r="C47" s="29" t="str">
        <f>IF(Declaration!$I$4="English",Languages!A515,IF(Declaration!$I$4="French",Languages!B515,IF(Declaration!$I$4="Spanish",Languages!C515,IF(Declaration!$I$4="German",Languages!D515,IF(Declaration!$I$4="Chinese",Languages!E515,IF(Declaration!$I$4="Japanese",Languages!F515,IF(Declaration!$I$4="Portugese",Languages!G515)))))))</f>
        <v>Eine Lieferkette ist als eine Abfolge von Aktivitäten oder Parteien definiert, die dem das STRT ausfüllenden und einreichenden Organisation Produkte oder Dienstleistungen bereitstellt.</v>
      </c>
      <c r="E47" s="100"/>
    </row>
    <row r="48" spans="2:5" ht="63">
      <c r="B48" s="31" t="str">
        <f>IF(Declaration!$I$4="English",Languages!A455,IF(Declaration!$I$4="French",Languages!B455,IF(Declaration!$I$4="Spanish",Languages!C455,IF(Declaration!$I$4="German",Languages!D455,IF(Declaration!$I$4="Chinese",Languages!E455,IF(Declaration!$I$4="Japanese",Languages!F455,IF(Declaration!$I$4="Portugese",Languages!G455)))))))</f>
        <v>Schulung</v>
      </c>
      <c r="C48" s="29" t="str">
        <f>IF(Declaration!$I$4="English",Languages!A516,IF(Declaration!$I$4="French",Languages!B516,IF(Declaration!$I$4="Spanish",Languages!C516,IF(Declaration!$I$4="German",Languages!D516,IF(Declaration!$I$4="Chinese",Languages!E516,IF(Declaration!$I$4="Japanese",Languages!F516,IF(Declaration!$I$4="Portugese",Languages!G516)))))))</f>
        <v>Schulung kann darauf ausgerichtet sein, dass Vertreter die Organisationsrichtlinien besser verstehen, wie diese effektiv umgesetzt werden können und Möglichkeiten, um mit Untätigkeit verbundene Risiken von Menschenhandel und Zwangsarbeit zu vermeiden.</v>
      </c>
      <c r="E48" s="71"/>
    </row>
    <row r="49" spans="2:6" ht="267.75">
      <c r="B49" s="31" t="str">
        <f>IF(Declaration!$I$4="English",Languages!A458,IF(Declaration!$I$4="French",Languages!B458,IF(Declaration!$I$4="Spanish",Languages!C458,IF(Declaration!$I$4="German",Languages!D458,IF(Declaration!$I$4="Chinese",Languages!E458,IF(Declaration!$I$4="Japanese",Languages!F458,IF(Declaration!$I$4="Portugese",Languages!G458)))))))</f>
        <v>„UK Modern Slavery Act“ (Gesetz des Vereinigten Königreichs zur modernen Sklaverei)</v>
      </c>
      <c r="C49" s="29" t="str">
        <f>IF(Declaration!$I$4="English",Languages!A519,IF(Declaration!$I$4="French",Languages!B519,IF(Declaration!$I$4="Spanish",Languages!C519,IF(Declaration!$I$4="German",Languages!D519,IF(Declaration!$I$4="Chinese",Languages!E519,IF(Declaration!$I$4="Japanese",Languages!F519,IF(Declaration!$I$4="Portugese",Languages!G519)))))))</f>
        <v>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v>
      </c>
      <c r="E49" s="65"/>
      <c r="F49" s="65"/>
    </row>
    <row r="50" spans="2:6" ht="126">
      <c r="B50" s="31" t="str">
        <f>IF(Declaration!$I$4="English",Languages!A459,IF(Declaration!$I$4="French",Languages!B459,IF(Declaration!$I$4="Spanish",Languages!C459,IF(Declaration!$I$4="German",Languages!D459,IF(Declaration!$I$4="Chinese",Languages!E459,IF(Declaration!$I$4="Japanese",Languages!F459,IF(Declaration!$I$4="Portugese",Languages!G459)))))))</f>
        <v>US-Tarifgesetz:</v>
      </c>
      <c r="C50" s="29" t="str">
        <f>IF(Declaration!$I$4="English",Languages!A520,IF(Declaration!$I$4="French",Languages!B520,IF(Declaration!$I$4="Spanish",Languages!C520,IF(Declaration!$I$4="German",Languages!D520,IF(Declaration!$I$4="Chinese",Languages!E520,IF(Declaration!$I$4="Japanese",Languages!F520,IF(Declaration!$I$4="Portugese",Languages!G520)))))))</f>
        <v>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v>
      </c>
      <c r="E50" s="65"/>
      <c r="F50" s="65"/>
    </row>
    <row r="51" spans="2:6" ht="47.25">
      <c r="B51" s="31" t="str">
        <f>IF(Declaration!$I$4="English",Languages!A460,IF(Declaration!$I$4="French",Languages!B460,IF(Declaration!$I$4="Spanish",Languages!C460,IF(Declaration!$I$4="German",Languages!D460,IF(Declaration!$I$4="Chinese",Languages!E460,IF(Declaration!$I$4="Japanese",Languages!F460,IF(Declaration!$I$4="Portugese",Languages!G460)))))))</f>
        <v>Schwachstellenbewertung</v>
      </c>
      <c r="C51" s="29" t="str">
        <f>IF(Declaration!$I$4="English",Languages!A521,IF(Declaration!$I$4="French",Languages!B521,IF(Declaration!$I$4="Spanish",Languages!C521,IF(Declaration!$I$4="German",Languages!D521,IF(Declaration!$I$4="Chinese",Languages!E521,IF(Declaration!$I$4="Japanese",Languages!F521,IF(Declaration!$I$4="Portugese",Languages!G521)))))))</f>
        <v>Ein formales oder dokumentiertes Bewertungsverfahren, das sich auf eine Reihe von Kriterien bezieht, um die Anfälligkeit von Arbeitnehmern für Sklaverei und Menschenhandel zu ermitteln.</v>
      </c>
      <c r="E51" s="71"/>
    </row>
    <row r="52" spans="2:6" ht="63">
      <c r="B52" s="31" t="str">
        <f>IF(Declaration!$I$4="English",Languages!A461,IF(Declaration!$I$4="French",Languages!B461,IF(Declaration!$I$4="Spanish",Languages!C461,IF(Declaration!$I$4="German",Languages!D461,IF(Declaration!$I$4="Chinese",Languages!E461,IF(Declaration!$I$4="Japanese",Languages!F461,IF(Declaration!$I$4="Portugese",Languages!G461)))))))</f>
        <v>Groß- und Einzelhandel</v>
      </c>
      <c r="C52" s="29" t="str">
        <f>IF(Declaration!$I$4="English",Languages!A522,IF(Declaration!$I$4="French",Languages!B522,IF(Declaration!$I$4="Spanish",Languages!C522,IF(Declaration!$I$4="German",Languages!D522,IF(Declaration!$I$4="Chinese",Languages!E522,IF(Declaration!$I$4="Japanese",Languages!F522,IF(Declaration!$I$4="Portugese",Languages!G522)))))))</f>
        <v>Dieser Sektor umfasst den Groß- und Einzelhandel (d. h. den Verkauf ohne Umwandlung) von Waren aller Art und die Erbringung von Dienstleistungen, die mit dem Verkauf dieser Waren verbunden sind. Groß- und Einzelhandel sind die letzten Schritte des Warenvertriebs.</v>
      </c>
      <c r="E52" s="71"/>
    </row>
    <row r="53" spans="2:6" ht="47.25">
      <c r="B53" s="31" t="str">
        <f>IF(Declaration!$I$4="English",Languages!A462,IF(Declaration!$I$4="French",Languages!B462,IF(Declaration!$I$4="Spanish",Languages!C462,IF(Declaration!$I$4="German",Languages!D462,IF(Declaration!$I$4="Chinese",Languages!E462,IF(Declaration!$I$4="Japanese",Languages!F462,IF(Declaration!$I$4="Portugese",Languages!G462)))))))</f>
        <v>Zurückhalten der Identitätsnachweise oder Einreisepapiere von Arbeitnehmern.</v>
      </c>
      <c r="C53" s="29" t="str">
        <f>IF(Declaration!$I$4="English",Languages!A523,IF(Declaration!$I$4="French",Languages!B523,IF(Declaration!$I$4="Spanish",Languages!C523,IF(Declaration!$I$4="German",Languages!D523,IF(Declaration!$I$4="Chinese",Languages!E523,IF(Declaration!$I$4="Japanese",Languages!F523,IF(Declaration!$I$4="Portugese",Languages!G523)))))))</f>
        <v>Dazu gehören das Zerstören, Verstecken, Beschlagnahmen oder sonstiges Verweigern des Zugangs zu den Einwanderungs- oder Ausweispapiere eines Mitarbeiters (z. B. Pässe, Visa, Führerschein).</v>
      </c>
      <c r="E53" s="71"/>
    </row>
    <row r="54" spans="2:6" ht="189">
      <c r="B54" s="31" t="str">
        <f>IF(Declaration!$I$4="English",Languages!A463,IF(Declaration!$I$4="French",Languages!B463,IF(Declaration!$I$4="Spanish",Languages!C463,IF(Declaration!$I$4="German",Languages!D463,IF(Declaration!$I$4="Chinese",Languages!E463,IF(Declaration!$I$4="Japanese",Languages!F463,IF(Declaration!$I$4="Portugese",Languages!G463)))))))</f>
        <v>Arbeitsverträge</v>
      </c>
      <c r="C54" s="29" t="str">
        <f>IF(Declaration!$I$4="English",Languages!A486,IF(Declaration!$I$4="French",Languages!B486,IF(Declaration!$I$4="Spanish",Languages!C486,IF(Declaration!$I$4="German",Languages!D486,IF(Declaration!$I$4="Chinese",Languages!E486,IF(Declaration!$I$4="Japanese",Languages!F486,IF(Declaration!$I$4="Portugese",Languages!G486)))))))</f>
        <v>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v>
      </c>
      <c r="E54" s="71"/>
    </row>
    <row r="55" spans="2:6" ht="47.25">
      <c r="B55" s="31" t="str">
        <f>IF(Declaration!$I$4="English",Languages!A464,IF(Declaration!$I$4="French",Languages!B464,IF(Declaration!$I$4="Spanish",Languages!C464,IF(Declaration!$I$4="German",Languages!D464,IF(Declaration!$I$4="Chinese",Languages!E464,IF(Declaration!$I$4="Japanese",Languages!F464,IF(Declaration!$I$4="Portugese",Languages!G464)))))))</f>
        <v>Arbeitnehmer</v>
      </c>
      <c r="C55" s="29" t="str">
        <f>IF(Declaration!$I$4="English",Languages!A524,IF(Declaration!$I$4="French",Languages!B524,IF(Declaration!$I$4="Spanish",Languages!C524,IF(Declaration!$I$4="German",Languages!D524,IF(Declaration!$I$4="Chinese",Languages!E524,IF(Declaration!$I$4="Japanese",Languages!F524,IF(Declaration!$I$4="Portugese",Languages!G524)))))))</f>
        <v xml:space="preserve">Eine Person, die Arbeiten ausführt, einschließlich Saison-, Vertrags- und andere Zeitarbeit. Sowohl Arbeitnehmer als auch unabhängige Auftragnehmer gelten als Arbeitnehmer. </v>
      </c>
      <c r="E55" s="71"/>
    </row>
    <row r="56" spans="2:6">
      <c r="B56" s="438" t="s">
        <v>2948</v>
      </c>
      <c r="C56" s="439"/>
      <c r="E56" s="71"/>
    </row>
    <row r="57" spans="2:6">
      <c r="E57" s="67"/>
    </row>
    <row r="58" spans="2:6"/>
    <row r="59" spans="2:6"/>
    <row r="60" spans="2:6"/>
    <row r="61" spans="2:6"/>
    <row r="62" spans="2:6"/>
    <row r="63" spans="2:6"/>
    <row r="64" spans="2:6"/>
    <row r="65"/>
    <row r="66"/>
    <row r="67"/>
    <row r="68"/>
    <row r="69"/>
    <row r="70"/>
    <row r="71"/>
    <row r="72"/>
    <row r="73"/>
    <row r="74"/>
    <row r="75"/>
    <row r="76"/>
    <row r="77"/>
    <row r="78"/>
    <row r="79"/>
    <row r="80"/>
    <row r="81"/>
    <row r="82"/>
    <row r="83"/>
    <row r="84"/>
    <row r="85"/>
    <row r="86"/>
    <row r="87"/>
    <row r="88"/>
    <row r="89"/>
    <row r="90"/>
    <row r="91"/>
    <row r="92"/>
    <row r="93"/>
    <row r="94"/>
    <row r="95"/>
  </sheetData>
  <sheetProtection algorithmName="SHA-512" hashValue="4IlgRRIL3LAK/8orecZnySAZH7hDnSTn50FIVoNC7Q7IUsUAszOqgnzI5/P33mo0tncv2H9L0oeqpdA6ilppJQ==" saltValue="VcogRAFiyyBUQlwJi663ew==" spinCount="100000" sheet="1"/>
  <mergeCells count="3">
    <mergeCell ref="B56:C56"/>
    <mergeCell ref="B3:C3"/>
    <mergeCell ref="B2:C2"/>
  </mergeCells>
  <pageMargins left="0.70866141732283472" right="0.70866141732283472" top="0.74803149606299213" bottom="0.74803149606299213" header="0.31496062992125984" footer="0.31496062992125984"/>
  <pageSetup scale="43" fitToHeight="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592"/>
  <sheetViews>
    <sheetView topLeftCell="A7" zoomScale="70" zoomScaleNormal="70" workbookViewId="0">
      <pane ySplit="3" topLeftCell="A48" activePane="bottomLeft" state="frozen"/>
      <selection activeCell="A7" sqref="A7"/>
      <selection pane="bottomLeft" activeCell="E57" sqref="E57"/>
    </sheetView>
  </sheetViews>
  <sheetFormatPr baseColWidth="10" defaultColWidth="8.85546875" defaultRowHeight="15"/>
  <cols>
    <col min="1" max="1" width="44.85546875" style="110" customWidth="1"/>
    <col min="2" max="2" width="68.42578125" customWidth="1"/>
    <col min="3" max="3" width="66.7109375" customWidth="1"/>
    <col min="4" max="4" width="62.42578125" customWidth="1"/>
    <col min="5" max="5" width="59.85546875" customWidth="1"/>
    <col min="6" max="6" width="67.28515625" customWidth="1"/>
    <col min="7" max="7" width="60.28515625" customWidth="1"/>
  </cols>
  <sheetData>
    <row r="1" spans="1:7">
      <c r="A1" s="110" t="s">
        <v>190</v>
      </c>
      <c r="B1" s="110"/>
      <c r="C1" s="110"/>
      <c r="D1" s="110"/>
      <c r="E1" s="110"/>
      <c r="F1" s="110"/>
      <c r="G1" s="110"/>
    </row>
    <row r="2" spans="1:7">
      <c r="A2" s="110" t="s">
        <v>191</v>
      </c>
      <c r="B2" s="110"/>
      <c r="C2" s="110"/>
      <c r="D2" s="110"/>
      <c r="E2" s="110"/>
      <c r="F2" s="110"/>
      <c r="G2" s="110"/>
    </row>
    <row r="3" spans="1:7">
      <c r="A3" s="110" t="s">
        <v>192</v>
      </c>
      <c r="B3" s="110"/>
      <c r="C3" s="110"/>
      <c r="D3" s="110"/>
      <c r="E3" s="110"/>
      <c r="F3" s="110"/>
      <c r="G3" s="110"/>
    </row>
    <row r="4" spans="1:7">
      <c r="A4" s="110" t="s">
        <v>193</v>
      </c>
      <c r="B4" s="110"/>
      <c r="C4" s="110"/>
      <c r="D4" s="110"/>
      <c r="E4" s="110"/>
      <c r="F4" s="110"/>
      <c r="G4" s="110"/>
    </row>
    <row r="5" spans="1:7">
      <c r="A5" s="110" t="s">
        <v>194</v>
      </c>
      <c r="C5" s="110"/>
      <c r="D5" s="110"/>
      <c r="E5" s="110"/>
      <c r="F5" s="110"/>
      <c r="G5" s="110"/>
    </row>
    <row r="6" spans="1:7">
      <c r="A6" s="110" t="s">
        <v>195</v>
      </c>
      <c r="B6" s="110"/>
      <c r="C6" s="110"/>
      <c r="D6" s="110"/>
      <c r="E6" s="110"/>
      <c r="F6" s="110"/>
      <c r="G6" s="110"/>
    </row>
    <row r="7" spans="1:7">
      <c r="A7" s="110" t="s">
        <v>196</v>
      </c>
      <c r="B7" s="110"/>
      <c r="C7" s="110"/>
      <c r="D7" s="110"/>
      <c r="E7" s="110"/>
      <c r="F7" s="110"/>
      <c r="G7" s="110"/>
    </row>
    <row r="8" spans="1:7" ht="15.75" thickBot="1">
      <c r="B8" s="110"/>
      <c r="C8" s="110"/>
      <c r="D8" s="110"/>
      <c r="E8" s="110"/>
      <c r="F8" s="110"/>
      <c r="G8" s="110"/>
    </row>
    <row r="9" spans="1:7" ht="16.5" thickTop="1" thickBot="1">
      <c r="A9" s="108" t="s">
        <v>197</v>
      </c>
      <c r="B9" s="108" t="s">
        <v>198</v>
      </c>
      <c r="C9" s="189" t="s">
        <v>199</v>
      </c>
      <c r="D9" s="108" t="s">
        <v>193</v>
      </c>
      <c r="E9" s="107" t="s">
        <v>200</v>
      </c>
      <c r="F9" s="108" t="s">
        <v>195</v>
      </c>
      <c r="G9" s="108" t="s">
        <v>201</v>
      </c>
    </row>
    <row r="10" spans="1:7" ht="16.5" thickTop="1" thickBot="1">
      <c r="A10" s="190"/>
      <c r="B10" s="190"/>
      <c r="C10" s="191"/>
      <c r="D10" s="190"/>
      <c r="E10" s="192"/>
      <c r="F10" s="190"/>
      <c r="G10" s="190"/>
    </row>
    <row r="11" spans="1:7" ht="15.75" thickTop="1">
      <c r="A11" s="442" t="s">
        <v>137</v>
      </c>
      <c r="B11" s="443"/>
      <c r="C11" s="443"/>
      <c r="D11" s="443"/>
      <c r="E11" s="443"/>
      <c r="F11" s="443"/>
      <c r="G11" s="444"/>
    </row>
    <row r="12" spans="1:7">
      <c r="A12" s="193" t="s">
        <v>137</v>
      </c>
      <c r="B12" s="193" t="s">
        <v>137</v>
      </c>
      <c r="C12" s="194" t="s">
        <v>202</v>
      </c>
      <c r="D12" s="193" t="s">
        <v>203</v>
      </c>
      <c r="E12" s="195" t="s">
        <v>204</v>
      </c>
      <c r="F12" s="193" t="s">
        <v>205</v>
      </c>
      <c r="G12" s="193" t="s">
        <v>206</v>
      </c>
    </row>
    <row r="13" spans="1:7" ht="30">
      <c r="A13" s="193" t="s">
        <v>207</v>
      </c>
      <c r="B13" s="196" t="s">
        <v>208</v>
      </c>
      <c r="C13" s="194" t="s">
        <v>209</v>
      </c>
      <c r="D13" s="193" t="s">
        <v>210</v>
      </c>
      <c r="E13" s="195" t="s">
        <v>211</v>
      </c>
      <c r="F13" s="193" t="s">
        <v>212</v>
      </c>
      <c r="G13" s="193" t="s">
        <v>213</v>
      </c>
    </row>
    <row r="14" spans="1:7" ht="180">
      <c r="A14" s="197" t="s">
        <v>2149</v>
      </c>
      <c r="B14" s="198" t="s">
        <v>2180</v>
      </c>
      <c r="C14" s="199" t="s">
        <v>2181</v>
      </c>
      <c r="D14" s="200" t="s">
        <v>2182</v>
      </c>
      <c r="E14" s="201" t="s">
        <v>214</v>
      </c>
      <c r="F14" s="202" t="s">
        <v>215</v>
      </c>
      <c r="G14" s="202" t="s">
        <v>2183</v>
      </c>
    </row>
    <row r="15" spans="1:7">
      <c r="A15" s="193" t="s">
        <v>216</v>
      </c>
      <c r="B15" s="196" t="s">
        <v>217</v>
      </c>
      <c r="C15" s="194" t="s">
        <v>218</v>
      </c>
      <c r="D15" s="193" t="s">
        <v>219</v>
      </c>
      <c r="E15" s="195" t="s">
        <v>220</v>
      </c>
      <c r="F15" s="193" t="s">
        <v>221</v>
      </c>
      <c r="G15" s="193" t="s">
        <v>222</v>
      </c>
    </row>
    <row r="16" spans="1:7" ht="30">
      <c r="A16" s="193" t="s">
        <v>223</v>
      </c>
      <c r="B16" s="196" t="s">
        <v>224</v>
      </c>
      <c r="C16" s="194" t="s">
        <v>225</v>
      </c>
      <c r="D16" s="193" t="s">
        <v>226</v>
      </c>
      <c r="E16" s="195" t="s">
        <v>227</v>
      </c>
      <c r="F16" s="193" t="s">
        <v>228</v>
      </c>
      <c r="G16" s="193" t="s">
        <v>229</v>
      </c>
    </row>
    <row r="17" spans="1:7" ht="135">
      <c r="A17" s="197" t="s">
        <v>2750</v>
      </c>
      <c r="B17" s="198" t="s">
        <v>2184</v>
      </c>
      <c r="C17" s="199" t="s">
        <v>2185</v>
      </c>
      <c r="D17" s="202" t="s">
        <v>2186</v>
      </c>
      <c r="E17" s="201" t="s">
        <v>230</v>
      </c>
      <c r="F17" s="202" t="s">
        <v>231</v>
      </c>
      <c r="G17" s="202" t="s">
        <v>2187</v>
      </c>
    </row>
    <row r="18" spans="1:7">
      <c r="A18" s="193" t="s">
        <v>232</v>
      </c>
      <c r="B18" s="196" t="s">
        <v>233</v>
      </c>
      <c r="C18" s="194" t="s">
        <v>234</v>
      </c>
      <c r="D18" s="193" t="s">
        <v>235</v>
      </c>
      <c r="E18" s="195" t="s">
        <v>236</v>
      </c>
      <c r="F18" s="193" t="s">
        <v>237</v>
      </c>
      <c r="G18" s="193" t="s">
        <v>238</v>
      </c>
    </row>
    <row r="19" spans="1:7" ht="150">
      <c r="A19" s="197" t="s">
        <v>2150</v>
      </c>
      <c r="B19" s="198" t="s">
        <v>2188</v>
      </c>
      <c r="C19" s="199" t="s">
        <v>2189</v>
      </c>
      <c r="D19" s="200" t="s">
        <v>2190</v>
      </c>
      <c r="E19" s="201" t="s">
        <v>2033</v>
      </c>
      <c r="F19" s="202" t="s">
        <v>2034</v>
      </c>
      <c r="G19" s="200" t="s">
        <v>2191</v>
      </c>
    </row>
    <row r="20" spans="1:7" ht="30">
      <c r="A20" s="197" t="s">
        <v>2064</v>
      </c>
      <c r="B20" s="203" t="s">
        <v>2192</v>
      </c>
      <c r="C20" s="204" t="s">
        <v>2193</v>
      </c>
      <c r="D20" s="205" t="s">
        <v>2194</v>
      </c>
      <c r="E20" s="206" t="s">
        <v>2195</v>
      </c>
      <c r="F20" s="204" t="s">
        <v>2196</v>
      </c>
      <c r="G20" s="204" t="s">
        <v>2197</v>
      </c>
    </row>
    <row r="21" spans="1:7" ht="409.5">
      <c r="A21" s="197" t="s">
        <v>2908</v>
      </c>
      <c r="B21" s="203" t="s">
        <v>3306</v>
      </c>
      <c r="C21" s="204" t="s">
        <v>3305</v>
      </c>
      <c r="D21" s="205" t="s">
        <v>3304</v>
      </c>
      <c r="E21" s="206" t="s">
        <v>3303</v>
      </c>
      <c r="F21" s="204" t="s">
        <v>3302</v>
      </c>
      <c r="G21" s="204" t="s">
        <v>3301</v>
      </c>
    </row>
    <row r="22" spans="1:7">
      <c r="A22" s="193" t="s">
        <v>151</v>
      </c>
      <c r="B22" s="196" t="s">
        <v>239</v>
      </c>
      <c r="C22" s="194" t="s">
        <v>240</v>
      </c>
      <c r="D22" s="193" t="s">
        <v>241</v>
      </c>
      <c r="E22" s="195" t="s">
        <v>242</v>
      </c>
      <c r="F22" s="193" t="s">
        <v>243</v>
      </c>
      <c r="G22" s="193" t="s">
        <v>244</v>
      </c>
    </row>
    <row r="23" spans="1:7" ht="75">
      <c r="A23" s="193" t="s">
        <v>245</v>
      </c>
      <c r="B23" s="196" t="s">
        <v>246</v>
      </c>
      <c r="C23" s="194" t="s">
        <v>247</v>
      </c>
      <c r="D23" s="193" t="s">
        <v>248</v>
      </c>
      <c r="E23" s="195" t="s">
        <v>249</v>
      </c>
      <c r="F23" s="193" t="s">
        <v>250</v>
      </c>
      <c r="G23" s="193" t="s">
        <v>251</v>
      </c>
    </row>
    <row r="24" spans="1:7">
      <c r="A24" s="193" t="s">
        <v>143</v>
      </c>
      <c r="B24" s="196" t="s">
        <v>252</v>
      </c>
      <c r="C24" s="194" t="s">
        <v>253</v>
      </c>
      <c r="D24" s="193" t="s">
        <v>254</v>
      </c>
      <c r="E24" s="195" t="s">
        <v>255</v>
      </c>
      <c r="F24" s="193" t="s">
        <v>256</v>
      </c>
      <c r="G24" s="193" t="s">
        <v>257</v>
      </c>
    </row>
    <row r="25" spans="1:7" ht="60">
      <c r="A25" s="197" t="s">
        <v>2140</v>
      </c>
      <c r="B25" s="198" t="s">
        <v>2198</v>
      </c>
      <c r="C25" s="199" t="s">
        <v>2199</v>
      </c>
      <c r="D25" s="202" t="s">
        <v>2200</v>
      </c>
      <c r="E25" s="201" t="s">
        <v>258</v>
      </c>
      <c r="F25" s="202" t="s">
        <v>259</v>
      </c>
      <c r="G25" s="202" t="s">
        <v>2201</v>
      </c>
    </row>
    <row r="26" spans="1:7" s="242" customFormat="1">
      <c r="A26" s="238" t="s">
        <v>2946</v>
      </c>
      <c r="B26" s="258" t="s">
        <v>3289</v>
      </c>
      <c r="C26" s="259" t="s">
        <v>3290</v>
      </c>
      <c r="D26" s="238" t="s">
        <v>3291</v>
      </c>
      <c r="E26" s="227" t="s">
        <v>3292</v>
      </c>
      <c r="F26" s="238" t="s">
        <v>3293</v>
      </c>
      <c r="G26" s="238" t="s">
        <v>3294</v>
      </c>
    </row>
    <row r="27" spans="1:7" s="242" customFormat="1" ht="45">
      <c r="A27" s="238" t="s">
        <v>2947</v>
      </c>
      <c r="B27" s="258" t="s">
        <v>3295</v>
      </c>
      <c r="C27" s="259" t="s">
        <v>3296</v>
      </c>
      <c r="D27" s="238" t="s">
        <v>3297</v>
      </c>
      <c r="E27" s="227" t="s">
        <v>3298</v>
      </c>
      <c r="F27" s="238" t="s">
        <v>3299</v>
      </c>
      <c r="G27" s="238" t="s">
        <v>3300</v>
      </c>
    </row>
    <row r="28" spans="1:7">
      <c r="A28" s="193" t="s">
        <v>2751</v>
      </c>
      <c r="B28" s="196" t="s">
        <v>260</v>
      </c>
      <c r="C28" s="199" t="s">
        <v>261</v>
      </c>
      <c r="D28" s="202" t="s">
        <v>262</v>
      </c>
      <c r="E28" s="201" t="s">
        <v>263</v>
      </c>
      <c r="F28" s="202" t="s">
        <v>264</v>
      </c>
      <c r="G28" s="202" t="s">
        <v>2202</v>
      </c>
    </row>
    <row r="29" spans="1:7" ht="45">
      <c r="A29" s="197" t="s">
        <v>3020</v>
      </c>
      <c r="B29" s="198" t="s">
        <v>3362</v>
      </c>
      <c r="C29" s="199" t="s">
        <v>3363</v>
      </c>
      <c r="D29" s="202" t="s">
        <v>3364</v>
      </c>
      <c r="E29" s="201" t="s">
        <v>3365</v>
      </c>
      <c r="F29" s="202" t="s">
        <v>3366</v>
      </c>
      <c r="G29" s="202" t="s">
        <v>3367</v>
      </c>
    </row>
    <row r="30" spans="1:7">
      <c r="A30" s="193" t="s">
        <v>144</v>
      </c>
      <c r="B30" s="196" t="s">
        <v>265</v>
      </c>
      <c r="C30" s="194" t="s">
        <v>266</v>
      </c>
      <c r="D30" s="193" t="s">
        <v>267</v>
      </c>
      <c r="E30" s="195" t="s">
        <v>268</v>
      </c>
      <c r="F30" s="193" t="s">
        <v>269</v>
      </c>
      <c r="G30" s="193" t="s">
        <v>270</v>
      </c>
    </row>
    <row r="31" spans="1:7" ht="45">
      <c r="A31" s="193" t="s">
        <v>271</v>
      </c>
      <c r="B31" s="196" t="s">
        <v>272</v>
      </c>
      <c r="C31" s="194" t="s">
        <v>273</v>
      </c>
      <c r="D31" s="193" t="s">
        <v>274</v>
      </c>
      <c r="E31" s="195" t="s">
        <v>275</v>
      </c>
      <c r="F31" s="193" t="s">
        <v>276</v>
      </c>
      <c r="G31" s="193" t="s">
        <v>277</v>
      </c>
    </row>
    <row r="32" spans="1:7">
      <c r="A32" s="193" t="s">
        <v>145</v>
      </c>
      <c r="B32" s="196" t="s">
        <v>278</v>
      </c>
      <c r="C32" s="194" t="s">
        <v>279</v>
      </c>
      <c r="D32" s="193" t="s">
        <v>280</v>
      </c>
      <c r="E32" s="195" t="s">
        <v>281</v>
      </c>
      <c r="F32" s="193" t="s">
        <v>282</v>
      </c>
      <c r="G32" s="193" t="s">
        <v>283</v>
      </c>
    </row>
    <row r="33" spans="1:7" ht="45">
      <c r="A33" s="193" t="s">
        <v>284</v>
      </c>
      <c r="B33" s="196" t="s">
        <v>285</v>
      </c>
      <c r="C33" s="194" t="s">
        <v>286</v>
      </c>
      <c r="D33" s="193" t="s">
        <v>287</v>
      </c>
      <c r="E33" s="195" t="s">
        <v>288</v>
      </c>
      <c r="F33" s="193" t="s">
        <v>289</v>
      </c>
      <c r="G33" s="193" t="s">
        <v>290</v>
      </c>
    </row>
    <row r="34" spans="1:7">
      <c r="A34" s="445" t="s">
        <v>1029</v>
      </c>
      <c r="B34" s="446"/>
      <c r="C34" s="446"/>
      <c r="D34" s="446"/>
      <c r="E34" s="446"/>
      <c r="F34" s="446"/>
      <c r="G34" s="447"/>
    </row>
    <row r="35" spans="1:7" ht="135">
      <c r="A35" s="193" t="s">
        <v>291</v>
      </c>
      <c r="B35" s="196" t="s">
        <v>292</v>
      </c>
      <c r="C35" s="194" t="s">
        <v>293</v>
      </c>
      <c r="D35" s="193" t="s">
        <v>294</v>
      </c>
      <c r="E35" s="207" t="s">
        <v>295</v>
      </c>
      <c r="F35" s="193" t="s">
        <v>296</v>
      </c>
      <c r="G35" s="193" t="s">
        <v>297</v>
      </c>
    </row>
    <row r="36" spans="1:7">
      <c r="A36" s="193" t="s">
        <v>1704</v>
      </c>
      <c r="B36" s="204" t="s">
        <v>2203</v>
      </c>
      <c r="C36" s="208" t="s">
        <v>1776</v>
      </c>
      <c r="D36" s="208" t="s">
        <v>2204</v>
      </c>
      <c r="E36" s="209" t="s">
        <v>1778</v>
      </c>
      <c r="F36" s="208" t="s">
        <v>1779</v>
      </c>
      <c r="G36" s="208" t="s">
        <v>2205</v>
      </c>
    </row>
    <row r="37" spans="1:7">
      <c r="A37" s="193" t="s">
        <v>298</v>
      </c>
      <c r="B37" s="196" t="s">
        <v>299</v>
      </c>
      <c r="C37" s="194" t="s">
        <v>300</v>
      </c>
      <c r="D37" s="193" t="s">
        <v>301</v>
      </c>
      <c r="E37" s="195" t="s">
        <v>302</v>
      </c>
      <c r="F37" s="193" t="s">
        <v>303</v>
      </c>
      <c r="G37" s="193" t="s">
        <v>304</v>
      </c>
    </row>
    <row r="38" spans="1:7" ht="270">
      <c r="A38" s="193" t="s">
        <v>2754</v>
      </c>
      <c r="B38" s="196" t="s">
        <v>2027</v>
      </c>
      <c r="C38" s="194" t="s">
        <v>2028</v>
      </c>
      <c r="D38" s="210" t="s">
        <v>2029</v>
      </c>
      <c r="E38" s="195" t="s">
        <v>2030</v>
      </c>
      <c r="F38" s="202" t="s">
        <v>2031</v>
      </c>
      <c r="G38" s="210" t="s">
        <v>2032</v>
      </c>
    </row>
    <row r="39" spans="1:7">
      <c r="A39" s="197" t="s">
        <v>2105</v>
      </c>
      <c r="B39" s="198" t="s">
        <v>2206</v>
      </c>
      <c r="C39" s="199" t="s">
        <v>2207</v>
      </c>
      <c r="D39" s="202" t="s">
        <v>2208</v>
      </c>
      <c r="E39" s="201" t="s">
        <v>305</v>
      </c>
      <c r="F39" s="202" t="s">
        <v>306</v>
      </c>
      <c r="G39" s="200" t="s">
        <v>2209</v>
      </c>
    </row>
    <row r="40" spans="1:7">
      <c r="A40" s="197" t="s">
        <v>2106</v>
      </c>
      <c r="B40" s="198" t="s">
        <v>2210</v>
      </c>
      <c r="C40" s="199" t="s">
        <v>2211</v>
      </c>
      <c r="D40" s="202" t="s">
        <v>2212</v>
      </c>
      <c r="E40" s="201" t="s">
        <v>307</v>
      </c>
      <c r="F40" s="202" t="s">
        <v>308</v>
      </c>
      <c r="G40" s="202" t="s">
        <v>2213</v>
      </c>
    </row>
    <row r="41" spans="1:7" ht="30">
      <c r="A41" s="193" t="s">
        <v>2141</v>
      </c>
      <c r="B41" s="196" t="s">
        <v>2214</v>
      </c>
      <c r="C41" s="194" t="s">
        <v>2215</v>
      </c>
      <c r="D41" s="193" t="s">
        <v>2216</v>
      </c>
      <c r="E41" s="195" t="s">
        <v>309</v>
      </c>
      <c r="F41" s="202" t="s">
        <v>310</v>
      </c>
      <c r="G41" s="193" t="s">
        <v>2217</v>
      </c>
    </row>
    <row r="42" spans="1:7">
      <c r="A42" s="193" t="s">
        <v>2142</v>
      </c>
      <c r="B42" s="196" t="s">
        <v>2218</v>
      </c>
      <c r="C42" s="194" t="s">
        <v>2219</v>
      </c>
      <c r="D42" s="193" t="s">
        <v>2220</v>
      </c>
      <c r="E42" s="195" t="s">
        <v>311</v>
      </c>
      <c r="F42" s="193" t="s">
        <v>312</v>
      </c>
      <c r="G42" s="193" t="s">
        <v>313</v>
      </c>
    </row>
    <row r="43" spans="1:7">
      <c r="A43" s="193" t="s">
        <v>314</v>
      </c>
      <c r="B43" s="196" t="s">
        <v>315</v>
      </c>
      <c r="C43" s="194" t="s">
        <v>316</v>
      </c>
      <c r="D43" s="193" t="s">
        <v>317</v>
      </c>
      <c r="E43" s="195" t="s">
        <v>318</v>
      </c>
      <c r="F43" s="193" t="s">
        <v>319</v>
      </c>
      <c r="G43" s="193" t="s">
        <v>320</v>
      </c>
    </row>
    <row r="44" spans="1:7">
      <c r="A44" s="193" t="s">
        <v>321</v>
      </c>
      <c r="B44" s="196" t="s">
        <v>322</v>
      </c>
      <c r="C44" s="194" t="s">
        <v>323</v>
      </c>
      <c r="D44" s="193" t="s">
        <v>324</v>
      </c>
      <c r="E44" s="195" t="s">
        <v>325</v>
      </c>
      <c r="F44" s="193" t="s">
        <v>326</v>
      </c>
      <c r="G44" s="193" t="s">
        <v>327</v>
      </c>
    </row>
    <row r="45" spans="1:7" ht="30">
      <c r="A45" s="193" t="s">
        <v>328</v>
      </c>
      <c r="B45" s="196" t="s">
        <v>329</v>
      </c>
      <c r="C45" s="194" t="s">
        <v>330</v>
      </c>
      <c r="D45" s="193" t="s">
        <v>331</v>
      </c>
      <c r="E45" s="195" t="s">
        <v>332</v>
      </c>
      <c r="F45" s="193" t="s">
        <v>333</v>
      </c>
      <c r="G45" s="193" t="s">
        <v>334</v>
      </c>
    </row>
    <row r="46" spans="1:7">
      <c r="A46" s="193" t="s">
        <v>335</v>
      </c>
      <c r="B46" s="196" t="s">
        <v>336</v>
      </c>
      <c r="C46" s="194" t="s">
        <v>337</v>
      </c>
      <c r="D46" s="193" t="s">
        <v>338</v>
      </c>
      <c r="E46" s="195" t="s">
        <v>339</v>
      </c>
      <c r="F46" s="193" t="s">
        <v>340</v>
      </c>
      <c r="G46" s="193" t="s">
        <v>341</v>
      </c>
    </row>
    <row r="47" spans="1:7">
      <c r="A47" s="193" t="s">
        <v>342</v>
      </c>
      <c r="B47" s="196" t="s">
        <v>343</v>
      </c>
      <c r="C47" s="194" t="s">
        <v>344</v>
      </c>
      <c r="D47" s="193" t="s">
        <v>345</v>
      </c>
      <c r="E47" s="195" t="s">
        <v>346</v>
      </c>
      <c r="F47" s="193" t="s">
        <v>347</v>
      </c>
      <c r="G47" s="193" t="s">
        <v>348</v>
      </c>
    </row>
    <row r="48" spans="1:7">
      <c r="A48" s="193" t="s">
        <v>349</v>
      </c>
      <c r="B48" s="196" t="s">
        <v>350</v>
      </c>
      <c r="C48" s="194" t="s">
        <v>351</v>
      </c>
      <c r="D48" s="193" t="s">
        <v>352</v>
      </c>
      <c r="E48" s="195" t="s">
        <v>353</v>
      </c>
      <c r="F48" s="193" t="s">
        <v>354</v>
      </c>
      <c r="G48" s="193" t="s">
        <v>355</v>
      </c>
    </row>
    <row r="49" spans="1:7" ht="30">
      <c r="A49" s="193" t="s">
        <v>356</v>
      </c>
      <c r="B49" s="196" t="s">
        <v>357</v>
      </c>
      <c r="C49" s="194" t="s">
        <v>358</v>
      </c>
      <c r="D49" s="193" t="s">
        <v>359</v>
      </c>
      <c r="E49" s="195" t="s">
        <v>360</v>
      </c>
      <c r="F49" s="193" t="s">
        <v>361</v>
      </c>
      <c r="G49" s="193" t="s">
        <v>362</v>
      </c>
    </row>
    <row r="50" spans="1:7">
      <c r="A50" s="193" t="s">
        <v>363</v>
      </c>
      <c r="B50" s="196" t="s">
        <v>364</v>
      </c>
      <c r="C50" s="194" t="s">
        <v>365</v>
      </c>
      <c r="D50" s="193" t="s">
        <v>366</v>
      </c>
      <c r="E50" s="195" t="s">
        <v>367</v>
      </c>
      <c r="F50" s="193" t="s">
        <v>368</v>
      </c>
      <c r="G50" s="193" t="s">
        <v>369</v>
      </c>
    </row>
    <row r="51" spans="1:7">
      <c r="A51" s="193" t="s">
        <v>1562</v>
      </c>
      <c r="B51" s="196" t="s">
        <v>2036</v>
      </c>
      <c r="C51" s="194" t="s">
        <v>2052</v>
      </c>
      <c r="D51" s="210" t="s">
        <v>2053</v>
      </c>
      <c r="E51" s="195" t="s">
        <v>2054</v>
      </c>
      <c r="F51" s="193" t="s">
        <v>2055</v>
      </c>
      <c r="G51" s="210" t="s">
        <v>2056</v>
      </c>
    </row>
    <row r="52" spans="1:7">
      <c r="A52" s="193" t="s">
        <v>2038</v>
      </c>
      <c r="B52" s="196" t="s">
        <v>2057</v>
      </c>
      <c r="C52" s="194" t="s">
        <v>2058</v>
      </c>
      <c r="D52" s="210" t="s">
        <v>2059</v>
      </c>
      <c r="E52" s="195" t="s">
        <v>2060</v>
      </c>
      <c r="F52" s="193" t="s">
        <v>2061</v>
      </c>
      <c r="G52" s="193" t="s">
        <v>380</v>
      </c>
    </row>
    <row r="53" spans="1:7">
      <c r="A53" s="193" t="s">
        <v>370</v>
      </c>
      <c r="B53" s="196" t="s">
        <v>370</v>
      </c>
      <c r="C53" s="194" t="s">
        <v>371</v>
      </c>
      <c r="D53" s="193" t="s">
        <v>372</v>
      </c>
      <c r="E53" s="195" t="s">
        <v>373</v>
      </c>
      <c r="F53" s="193" t="s">
        <v>374</v>
      </c>
      <c r="G53" s="193" t="s">
        <v>375</v>
      </c>
    </row>
    <row r="54" spans="1:7">
      <c r="A54" s="193" t="s">
        <v>1556</v>
      </c>
      <c r="B54" s="196" t="s">
        <v>1705</v>
      </c>
      <c r="C54" s="194" t="s">
        <v>1557</v>
      </c>
      <c r="D54" s="210" t="s">
        <v>1558</v>
      </c>
      <c r="E54" s="195" t="s">
        <v>1559</v>
      </c>
      <c r="F54" s="193" t="s">
        <v>1560</v>
      </c>
      <c r="G54" s="210" t="s">
        <v>1561</v>
      </c>
    </row>
    <row r="55" spans="1:7">
      <c r="A55" s="193" t="s">
        <v>2</v>
      </c>
      <c r="B55" s="196" t="s">
        <v>381</v>
      </c>
      <c r="C55" s="194" t="s">
        <v>382</v>
      </c>
      <c r="D55" s="193" t="s">
        <v>383</v>
      </c>
      <c r="E55" s="195" t="s">
        <v>384</v>
      </c>
      <c r="F55" s="193" t="s">
        <v>385</v>
      </c>
      <c r="G55" s="193" t="s">
        <v>386</v>
      </c>
    </row>
    <row r="56" spans="1:7">
      <c r="A56" s="193" t="s">
        <v>146</v>
      </c>
      <c r="B56" s="196" t="s">
        <v>1550</v>
      </c>
      <c r="C56" s="194" t="s">
        <v>1551</v>
      </c>
      <c r="D56" s="210" t="s">
        <v>1552</v>
      </c>
      <c r="E56" s="195" t="s">
        <v>1553</v>
      </c>
      <c r="F56" s="193" t="s">
        <v>1554</v>
      </c>
      <c r="G56" s="210" t="s">
        <v>1555</v>
      </c>
    </row>
    <row r="57" spans="1:7" ht="45">
      <c r="A57" s="197" t="s">
        <v>2081</v>
      </c>
      <c r="B57" s="204" t="s">
        <v>2221</v>
      </c>
      <c r="C57" s="204" t="s">
        <v>2222</v>
      </c>
      <c r="D57" s="211" t="s">
        <v>2223</v>
      </c>
      <c r="E57" s="111" t="s">
        <v>2224</v>
      </c>
      <c r="F57" s="204" t="s">
        <v>2225</v>
      </c>
      <c r="G57" s="204" t="s">
        <v>2226</v>
      </c>
    </row>
    <row r="58" spans="1:7">
      <c r="A58" s="193" t="s">
        <v>169</v>
      </c>
      <c r="B58" s="196" t="s">
        <v>387</v>
      </c>
      <c r="C58" s="194" t="s">
        <v>388</v>
      </c>
      <c r="D58" s="193" t="s">
        <v>389</v>
      </c>
      <c r="E58" s="195" t="s">
        <v>390</v>
      </c>
      <c r="F58" s="193" t="s">
        <v>391</v>
      </c>
      <c r="G58" s="193" t="s">
        <v>392</v>
      </c>
    </row>
    <row r="59" spans="1:7">
      <c r="A59" s="193" t="s">
        <v>2952</v>
      </c>
      <c r="B59" s="196" t="s">
        <v>2953</v>
      </c>
      <c r="C59" s="194" t="s">
        <v>2954</v>
      </c>
      <c r="D59" s="210" t="s">
        <v>2955</v>
      </c>
      <c r="E59" s="195" t="s">
        <v>2956</v>
      </c>
      <c r="F59" s="193" t="s">
        <v>2957</v>
      </c>
      <c r="G59" s="210" t="s">
        <v>2958</v>
      </c>
    </row>
    <row r="60" spans="1:7" ht="45">
      <c r="A60" s="197" t="s">
        <v>2858</v>
      </c>
      <c r="B60" s="198" t="s">
        <v>3033</v>
      </c>
      <c r="C60" s="199" t="s">
        <v>3034</v>
      </c>
      <c r="D60" s="202" t="s">
        <v>3035</v>
      </c>
      <c r="E60" s="201" t="s">
        <v>3036</v>
      </c>
      <c r="F60" s="202" t="s">
        <v>3037</v>
      </c>
      <c r="G60" s="202" t="s">
        <v>3038</v>
      </c>
    </row>
    <row r="61" spans="1:7" ht="75">
      <c r="A61" s="197" t="s">
        <v>2903</v>
      </c>
      <c r="B61" s="198" t="s">
        <v>3074</v>
      </c>
      <c r="C61" s="199" t="s">
        <v>3075</v>
      </c>
      <c r="D61" s="200" t="s">
        <v>3076</v>
      </c>
      <c r="E61" s="201" t="s">
        <v>3077</v>
      </c>
      <c r="F61" s="202" t="s">
        <v>3550</v>
      </c>
      <c r="G61" s="200" t="s">
        <v>3078</v>
      </c>
    </row>
    <row r="62" spans="1:7" ht="75">
      <c r="A62" s="197" t="s">
        <v>2924</v>
      </c>
      <c r="B62" s="198" t="s">
        <v>3175</v>
      </c>
      <c r="C62" s="199" t="s">
        <v>3176</v>
      </c>
      <c r="D62" s="200" t="s">
        <v>3177</v>
      </c>
      <c r="E62" s="201" t="s">
        <v>3178</v>
      </c>
      <c r="F62" s="202" t="s">
        <v>3179</v>
      </c>
      <c r="G62" s="200" t="s">
        <v>3180</v>
      </c>
    </row>
    <row r="63" spans="1:7" ht="60">
      <c r="A63" s="197" t="s">
        <v>2920</v>
      </c>
      <c r="B63" s="198" t="s">
        <v>3139</v>
      </c>
      <c r="C63" s="199" t="s">
        <v>3140</v>
      </c>
      <c r="D63" s="202" t="s">
        <v>3141</v>
      </c>
      <c r="E63" s="201" t="s">
        <v>3142</v>
      </c>
      <c r="F63" s="202" t="s">
        <v>3143</v>
      </c>
      <c r="G63" s="202" t="s">
        <v>3144</v>
      </c>
    </row>
    <row r="64" spans="1:7" ht="60">
      <c r="A64" s="197" t="s">
        <v>2921</v>
      </c>
      <c r="B64" s="198" t="s">
        <v>3145</v>
      </c>
      <c r="C64" s="199" t="s">
        <v>3146</v>
      </c>
      <c r="D64" s="202" t="s">
        <v>3147</v>
      </c>
      <c r="E64" s="201" t="s">
        <v>3148</v>
      </c>
      <c r="F64" s="202" t="s">
        <v>3149</v>
      </c>
      <c r="G64" s="202" t="s">
        <v>3150</v>
      </c>
    </row>
    <row r="65" spans="1:7" ht="30">
      <c r="A65" s="197" t="s">
        <v>2913</v>
      </c>
      <c r="B65" s="198" t="s">
        <v>3133</v>
      </c>
      <c r="C65" s="199" t="s">
        <v>3134</v>
      </c>
      <c r="D65" s="202" t="s">
        <v>3135</v>
      </c>
      <c r="E65" s="201" t="s">
        <v>3136</v>
      </c>
      <c r="F65" s="202" t="s">
        <v>3137</v>
      </c>
      <c r="G65" s="202" t="s">
        <v>3138</v>
      </c>
    </row>
    <row r="66" spans="1:7">
      <c r="A66" s="197" t="s">
        <v>2914</v>
      </c>
      <c r="B66" s="198" t="s">
        <v>3307</v>
      </c>
      <c r="C66" s="199" t="s">
        <v>3307</v>
      </c>
      <c r="D66" s="202" t="s">
        <v>3318</v>
      </c>
      <c r="E66" s="201" t="s">
        <v>2914</v>
      </c>
      <c r="F66" s="202" t="s">
        <v>3325</v>
      </c>
      <c r="G66" s="202" t="s">
        <v>3307</v>
      </c>
    </row>
    <row r="67" spans="1:7">
      <c r="A67" s="197" t="s">
        <v>2915</v>
      </c>
      <c r="B67" s="198" t="s">
        <v>3308</v>
      </c>
      <c r="C67" s="199" t="s">
        <v>3313</v>
      </c>
      <c r="D67" s="202" t="s">
        <v>3319</v>
      </c>
      <c r="E67" s="201" t="s">
        <v>2915</v>
      </c>
      <c r="F67" s="202" t="s">
        <v>3326</v>
      </c>
      <c r="G67" s="202" t="s">
        <v>3313</v>
      </c>
    </row>
    <row r="68" spans="1:7">
      <c r="A68" s="197" t="s">
        <v>2916</v>
      </c>
      <c r="B68" s="198" t="s">
        <v>3309</v>
      </c>
      <c r="C68" s="199" t="s">
        <v>3314</v>
      </c>
      <c r="D68" s="202" t="s">
        <v>3320</v>
      </c>
      <c r="E68" s="201" t="s">
        <v>2916</v>
      </c>
      <c r="F68" s="202" t="s">
        <v>3327</v>
      </c>
      <c r="G68" s="202" t="s">
        <v>3314</v>
      </c>
    </row>
    <row r="69" spans="1:7">
      <c r="A69" s="197" t="s">
        <v>2917</v>
      </c>
      <c r="B69" s="198" t="s">
        <v>3310</v>
      </c>
      <c r="C69" s="199" t="s">
        <v>3315</v>
      </c>
      <c r="D69" s="202" t="s">
        <v>3321</v>
      </c>
      <c r="E69" s="201" t="s">
        <v>2917</v>
      </c>
      <c r="F69" s="202" t="s">
        <v>3328</v>
      </c>
      <c r="G69" s="202" t="s">
        <v>3315</v>
      </c>
    </row>
    <row r="70" spans="1:7">
      <c r="A70" s="197" t="s">
        <v>2918</v>
      </c>
      <c r="B70" s="198" t="s">
        <v>3311</v>
      </c>
      <c r="C70" s="199" t="s">
        <v>3316</v>
      </c>
      <c r="D70" s="202" t="s">
        <v>3322</v>
      </c>
      <c r="E70" s="201" t="s">
        <v>2918</v>
      </c>
      <c r="F70" s="202" t="s">
        <v>3329</v>
      </c>
      <c r="G70" s="202" t="s">
        <v>3331</v>
      </c>
    </row>
    <row r="71" spans="1:7">
      <c r="A71" s="197" t="s">
        <v>2919</v>
      </c>
      <c r="B71" s="198" t="s">
        <v>3312</v>
      </c>
      <c r="C71" s="199" t="s">
        <v>3317</v>
      </c>
      <c r="D71" s="202" t="s">
        <v>3323</v>
      </c>
      <c r="E71" s="201" t="s">
        <v>3324</v>
      </c>
      <c r="F71" s="202" t="s">
        <v>3330</v>
      </c>
      <c r="G71" s="202" t="s">
        <v>3332</v>
      </c>
    </row>
    <row r="72" spans="1:7" ht="45">
      <c r="A72" s="197" t="s">
        <v>2748</v>
      </c>
      <c r="B72" s="198" t="s">
        <v>2227</v>
      </c>
      <c r="C72" s="199" t="s">
        <v>2228</v>
      </c>
      <c r="D72" s="205" t="s">
        <v>2229</v>
      </c>
      <c r="E72" s="111" t="s">
        <v>2230</v>
      </c>
      <c r="F72" s="202" t="s">
        <v>2231</v>
      </c>
      <c r="G72" s="203" t="s">
        <v>2232</v>
      </c>
    </row>
    <row r="73" spans="1:7" ht="45">
      <c r="A73" s="197" t="s">
        <v>2779</v>
      </c>
      <c r="B73" s="198" t="s">
        <v>2783</v>
      </c>
      <c r="C73" s="199" t="s">
        <v>2780</v>
      </c>
      <c r="D73" s="202" t="s">
        <v>2781</v>
      </c>
      <c r="E73" s="201" t="s">
        <v>393</v>
      </c>
      <c r="F73" s="202" t="s">
        <v>394</v>
      </c>
      <c r="G73" s="202" t="s">
        <v>2782</v>
      </c>
    </row>
    <row r="74" spans="1:7" ht="75">
      <c r="A74" s="197" t="s">
        <v>2923</v>
      </c>
      <c r="B74" s="198" t="s">
        <v>3163</v>
      </c>
      <c r="C74" s="199" t="s">
        <v>3164</v>
      </c>
      <c r="D74" s="202" t="s">
        <v>3165</v>
      </c>
      <c r="E74" s="201" t="s">
        <v>3166</v>
      </c>
      <c r="F74" s="202" t="s">
        <v>3167</v>
      </c>
      <c r="G74" s="202" t="s">
        <v>3168</v>
      </c>
    </row>
    <row r="75" spans="1:7" ht="60">
      <c r="A75" s="197" t="s">
        <v>2949</v>
      </c>
      <c r="B75" s="198" t="s">
        <v>3169</v>
      </c>
      <c r="C75" s="199" t="s">
        <v>3170</v>
      </c>
      <c r="D75" s="202" t="s">
        <v>3171</v>
      </c>
      <c r="E75" s="201" t="s">
        <v>3172</v>
      </c>
      <c r="F75" s="202" t="s">
        <v>3173</v>
      </c>
      <c r="G75" s="202" t="s">
        <v>3174</v>
      </c>
    </row>
    <row r="76" spans="1:7" ht="60">
      <c r="A76" s="197" t="s">
        <v>2117</v>
      </c>
      <c r="B76" s="204" t="s">
        <v>2233</v>
      </c>
      <c r="C76" s="199" t="s">
        <v>2234</v>
      </c>
      <c r="D76" s="211" t="s">
        <v>2235</v>
      </c>
      <c r="E76" s="111" t="s">
        <v>2236</v>
      </c>
      <c r="F76" s="204" t="s">
        <v>2237</v>
      </c>
      <c r="G76" s="204" t="s">
        <v>2238</v>
      </c>
    </row>
    <row r="77" spans="1:7">
      <c r="A77" s="193" t="s">
        <v>2959</v>
      </c>
      <c r="B77" s="196" t="s">
        <v>2964</v>
      </c>
      <c r="C77" s="194" t="s">
        <v>2960</v>
      </c>
      <c r="D77" s="210" t="s">
        <v>2961</v>
      </c>
      <c r="E77" s="195" t="s">
        <v>2962</v>
      </c>
      <c r="F77" s="193" t="s">
        <v>2965</v>
      </c>
      <c r="G77" s="210" t="s">
        <v>2963</v>
      </c>
    </row>
    <row r="78" spans="1:7" ht="45">
      <c r="A78" s="197" t="s">
        <v>2091</v>
      </c>
      <c r="B78" s="203" t="s">
        <v>2239</v>
      </c>
      <c r="C78" s="199" t="s">
        <v>2240</v>
      </c>
      <c r="D78" s="205" t="s">
        <v>2241</v>
      </c>
      <c r="E78" s="111" t="s">
        <v>2242</v>
      </c>
      <c r="F78" s="204" t="s">
        <v>2243</v>
      </c>
      <c r="G78" s="203" t="s">
        <v>2244</v>
      </c>
    </row>
    <row r="79" spans="1:7" ht="30">
      <c r="A79" s="193" t="s">
        <v>395</v>
      </c>
      <c r="B79" s="196" t="s">
        <v>396</v>
      </c>
      <c r="C79" s="194" t="s">
        <v>397</v>
      </c>
      <c r="D79" s="193" t="s">
        <v>398</v>
      </c>
      <c r="E79" s="195" t="s">
        <v>399</v>
      </c>
      <c r="F79" s="193" t="s">
        <v>400</v>
      </c>
      <c r="G79" s="193" t="s">
        <v>401</v>
      </c>
    </row>
    <row r="80" spans="1:7">
      <c r="A80" s="193" t="s">
        <v>402</v>
      </c>
      <c r="B80" s="196" t="s">
        <v>403</v>
      </c>
      <c r="C80" s="194" t="s">
        <v>404</v>
      </c>
      <c r="D80" s="193" t="s">
        <v>405</v>
      </c>
      <c r="E80" s="195" t="s">
        <v>406</v>
      </c>
      <c r="F80" s="193" t="s">
        <v>407</v>
      </c>
      <c r="G80" s="193" t="s">
        <v>408</v>
      </c>
    </row>
    <row r="81" spans="1:7" ht="30">
      <c r="A81" s="197" t="s">
        <v>2088</v>
      </c>
      <c r="B81" s="198" t="s">
        <v>2245</v>
      </c>
      <c r="C81" s="199" t="s">
        <v>2246</v>
      </c>
      <c r="D81" s="205" t="s">
        <v>2247</v>
      </c>
      <c r="E81" s="111" t="s">
        <v>2248</v>
      </c>
      <c r="F81" s="204" t="s">
        <v>2249</v>
      </c>
      <c r="G81" s="203" t="s">
        <v>2250</v>
      </c>
    </row>
    <row r="82" spans="1:7" ht="45">
      <c r="A82" s="193" t="s">
        <v>409</v>
      </c>
      <c r="B82" s="196" t="s">
        <v>410</v>
      </c>
      <c r="C82" s="194" t="s">
        <v>411</v>
      </c>
      <c r="D82" s="193" t="s">
        <v>412</v>
      </c>
      <c r="E82" s="195" t="s">
        <v>413</v>
      </c>
      <c r="F82" s="193" t="s">
        <v>414</v>
      </c>
      <c r="G82" s="193" t="s">
        <v>415</v>
      </c>
    </row>
    <row r="83" spans="1:7" ht="75">
      <c r="A83" s="197" t="s">
        <v>2800</v>
      </c>
      <c r="B83" s="198" t="s">
        <v>2801</v>
      </c>
      <c r="C83" s="199" t="s">
        <v>2802</v>
      </c>
      <c r="D83" s="202" t="s">
        <v>2803</v>
      </c>
      <c r="E83" s="201" t="s">
        <v>2804</v>
      </c>
      <c r="F83" s="202" t="s">
        <v>2805</v>
      </c>
      <c r="G83" s="202" t="s">
        <v>2806</v>
      </c>
    </row>
    <row r="84" spans="1:7" ht="30">
      <c r="A84" s="193" t="s">
        <v>416</v>
      </c>
      <c r="B84" s="196" t="s">
        <v>417</v>
      </c>
      <c r="C84" s="194" t="s">
        <v>418</v>
      </c>
      <c r="D84" s="193" t="s">
        <v>419</v>
      </c>
      <c r="E84" s="195" t="s">
        <v>420</v>
      </c>
      <c r="F84" s="193" t="s">
        <v>421</v>
      </c>
      <c r="G84" s="193" t="s">
        <v>422</v>
      </c>
    </row>
    <row r="85" spans="1:7" ht="30">
      <c r="A85" s="197" t="s">
        <v>2951</v>
      </c>
      <c r="B85" s="203" t="s">
        <v>2251</v>
      </c>
      <c r="C85" s="199" t="s">
        <v>2252</v>
      </c>
      <c r="D85" s="205" t="s">
        <v>2253</v>
      </c>
      <c r="E85" s="111" t="s">
        <v>2254</v>
      </c>
      <c r="F85" s="204" t="s">
        <v>2255</v>
      </c>
      <c r="G85" s="203" t="s">
        <v>2256</v>
      </c>
    </row>
    <row r="86" spans="1:7" ht="120">
      <c r="A86" s="197" t="s">
        <v>2092</v>
      </c>
      <c r="B86" s="198" t="s">
        <v>2257</v>
      </c>
      <c r="C86" s="199" t="s">
        <v>2258</v>
      </c>
      <c r="D86" s="202" t="s">
        <v>2259</v>
      </c>
      <c r="E86" s="201" t="s">
        <v>423</v>
      </c>
      <c r="F86" s="202" t="s">
        <v>424</v>
      </c>
      <c r="G86" s="202" t="s">
        <v>2260</v>
      </c>
    </row>
    <row r="87" spans="1:7" ht="45">
      <c r="A87" s="197" t="s">
        <v>2083</v>
      </c>
      <c r="B87" s="198" t="s">
        <v>2261</v>
      </c>
      <c r="C87" s="199" t="s">
        <v>2262</v>
      </c>
      <c r="D87" s="200" t="s">
        <v>2263</v>
      </c>
      <c r="E87" s="201" t="s">
        <v>425</v>
      </c>
      <c r="F87" s="204" t="s">
        <v>2264</v>
      </c>
      <c r="G87" s="202" t="s">
        <v>426</v>
      </c>
    </row>
    <row r="88" spans="1:7" ht="75">
      <c r="A88" s="197" t="s">
        <v>2807</v>
      </c>
      <c r="B88" s="198" t="s">
        <v>2265</v>
      </c>
      <c r="C88" s="199" t="s">
        <v>2808</v>
      </c>
      <c r="D88" s="211" t="s">
        <v>2809</v>
      </c>
      <c r="E88" s="206" t="s">
        <v>2810</v>
      </c>
      <c r="F88" s="204" t="s">
        <v>2266</v>
      </c>
      <c r="G88" s="203" t="s">
        <v>2267</v>
      </c>
    </row>
    <row r="89" spans="1:7" ht="60">
      <c r="A89" s="193" t="s">
        <v>2174</v>
      </c>
      <c r="B89" s="196" t="s">
        <v>427</v>
      </c>
      <c r="C89" s="194" t="s">
        <v>428</v>
      </c>
      <c r="D89" s="210" t="s">
        <v>2268</v>
      </c>
      <c r="E89" s="195" t="s">
        <v>429</v>
      </c>
      <c r="F89" s="193" t="s">
        <v>430</v>
      </c>
      <c r="G89" s="193" t="s">
        <v>431</v>
      </c>
    </row>
    <row r="90" spans="1:7" ht="75">
      <c r="A90" s="197" t="s">
        <v>2856</v>
      </c>
      <c r="B90" s="203" t="s">
        <v>3021</v>
      </c>
      <c r="C90" s="199" t="s">
        <v>3022</v>
      </c>
      <c r="D90" s="205" t="s">
        <v>3023</v>
      </c>
      <c r="E90" s="206" t="s">
        <v>3024</v>
      </c>
      <c r="F90" s="204" t="s">
        <v>3025</v>
      </c>
      <c r="G90" s="203" t="s">
        <v>3026</v>
      </c>
    </row>
    <row r="91" spans="1:7" ht="75">
      <c r="A91" s="197" t="s">
        <v>2093</v>
      </c>
      <c r="B91" s="198" t="s">
        <v>2269</v>
      </c>
      <c r="C91" s="199" t="s">
        <v>2270</v>
      </c>
      <c r="D91" s="205" t="s">
        <v>2271</v>
      </c>
      <c r="E91" s="111" t="s">
        <v>2272</v>
      </c>
      <c r="F91" s="204" t="s">
        <v>2273</v>
      </c>
      <c r="G91" s="203" t="s">
        <v>2274</v>
      </c>
    </row>
    <row r="92" spans="1:7" ht="45">
      <c r="A92" s="197" t="s">
        <v>2950</v>
      </c>
      <c r="B92" s="198" t="s">
        <v>3151</v>
      </c>
      <c r="C92" s="199" t="s">
        <v>3152</v>
      </c>
      <c r="D92" s="205" t="s">
        <v>3153</v>
      </c>
      <c r="E92" s="111" t="s">
        <v>3154</v>
      </c>
      <c r="F92" s="204" t="s">
        <v>3155</v>
      </c>
      <c r="G92" s="203" t="s">
        <v>3156</v>
      </c>
    </row>
    <row r="93" spans="1:7">
      <c r="A93" s="193" t="s">
        <v>2966</v>
      </c>
      <c r="B93" s="196" t="s">
        <v>2967</v>
      </c>
      <c r="C93" s="194" t="s">
        <v>2968</v>
      </c>
      <c r="D93" s="210" t="s">
        <v>2969</v>
      </c>
      <c r="E93" s="195" t="s">
        <v>2970</v>
      </c>
      <c r="F93" s="193" t="s">
        <v>2971</v>
      </c>
      <c r="G93" s="210" t="s">
        <v>2972</v>
      </c>
    </row>
    <row r="94" spans="1:7" ht="45">
      <c r="A94" s="197" t="s">
        <v>3008</v>
      </c>
      <c r="B94" s="204" t="s">
        <v>3157</v>
      </c>
      <c r="C94" s="199" t="s">
        <v>3158</v>
      </c>
      <c r="D94" s="200" t="s">
        <v>3159</v>
      </c>
      <c r="E94" s="201" t="s">
        <v>3160</v>
      </c>
      <c r="F94" s="202" t="s">
        <v>3161</v>
      </c>
      <c r="G94" s="200" t="s">
        <v>3162</v>
      </c>
    </row>
    <row r="95" spans="1:7" ht="75">
      <c r="A95" s="197" t="s">
        <v>3009</v>
      </c>
      <c r="B95" s="247" t="s">
        <v>3097</v>
      </c>
      <c r="C95" s="199" t="s">
        <v>3098</v>
      </c>
      <c r="D95" s="200" t="s">
        <v>3099</v>
      </c>
      <c r="E95" s="201" t="s">
        <v>3100</v>
      </c>
      <c r="F95" s="202" t="s">
        <v>3101</v>
      </c>
      <c r="G95" s="200" t="s">
        <v>3102</v>
      </c>
    </row>
    <row r="96" spans="1:7" ht="60">
      <c r="A96" s="197" t="s">
        <v>3010</v>
      </c>
      <c r="B96" s="247" t="s">
        <v>3103</v>
      </c>
      <c r="C96" s="199" t="s">
        <v>3104</v>
      </c>
      <c r="D96" s="200" t="s">
        <v>3105</v>
      </c>
      <c r="E96" s="201" t="s">
        <v>3106</v>
      </c>
      <c r="F96" s="202" t="s">
        <v>3107</v>
      </c>
      <c r="G96" s="200" t="s">
        <v>3108</v>
      </c>
    </row>
    <row r="97" spans="1:7" ht="30">
      <c r="A97" s="193" t="s">
        <v>2973</v>
      </c>
      <c r="B97" s="196" t="s">
        <v>2974</v>
      </c>
      <c r="C97" s="194" t="s">
        <v>2975</v>
      </c>
      <c r="D97" s="193" t="s">
        <v>2976</v>
      </c>
      <c r="E97" s="195" t="s">
        <v>2977</v>
      </c>
      <c r="F97" s="193" t="s">
        <v>2978</v>
      </c>
      <c r="G97" s="193" t="s">
        <v>2979</v>
      </c>
    </row>
    <row r="98" spans="1:7" ht="120">
      <c r="A98" s="197" t="s">
        <v>2094</v>
      </c>
      <c r="B98" s="198" t="s">
        <v>2275</v>
      </c>
      <c r="C98" s="199" t="s">
        <v>2276</v>
      </c>
      <c r="D98" s="202" t="s">
        <v>2277</v>
      </c>
      <c r="E98" s="201" t="s">
        <v>432</v>
      </c>
      <c r="F98" s="202" t="s">
        <v>433</v>
      </c>
      <c r="G98" s="202" t="s">
        <v>2278</v>
      </c>
    </row>
    <row r="99" spans="1:7" ht="60">
      <c r="A99" s="197" t="s">
        <v>2095</v>
      </c>
      <c r="B99" s="198" t="s">
        <v>2279</v>
      </c>
      <c r="C99" s="199" t="s">
        <v>2280</v>
      </c>
      <c r="D99" s="211" t="s">
        <v>2281</v>
      </c>
      <c r="E99" s="111" t="s">
        <v>2282</v>
      </c>
      <c r="F99" s="204" t="s">
        <v>2283</v>
      </c>
      <c r="G99" s="203" t="s">
        <v>2284</v>
      </c>
    </row>
    <row r="100" spans="1:7">
      <c r="A100" s="197" t="s">
        <v>2069</v>
      </c>
      <c r="B100" s="198" t="s">
        <v>2285</v>
      </c>
      <c r="C100" s="199" t="s">
        <v>2286</v>
      </c>
      <c r="D100" s="211" t="s">
        <v>2287</v>
      </c>
      <c r="E100" s="111" t="s">
        <v>2288</v>
      </c>
      <c r="F100" s="202" t="s">
        <v>2289</v>
      </c>
      <c r="G100" s="202" t="s">
        <v>2290</v>
      </c>
    </row>
    <row r="101" spans="1:7">
      <c r="A101" s="197" t="s">
        <v>2068</v>
      </c>
      <c r="B101" s="198" t="s">
        <v>2291</v>
      </c>
      <c r="C101" s="199" t="s">
        <v>2292</v>
      </c>
      <c r="D101" s="211" t="s">
        <v>2293</v>
      </c>
      <c r="E101" s="201" t="s">
        <v>2294</v>
      </c>
      <c r="F101" s="202" t="s">
        <v>2295</v>
      </c>
      <c r="G101" s="202" t="s">
        <v>2296</v>
      </c>
    </row>
    <row r="102" spans="1:7">
      <c r="A102" s="197" t="s">
        <v>2070</v>
      </c>
      <c r="B102" s="198" t="s">
        <v>2297</v>
      </c>
      <c r="C102" s="199" t="s">
        <v>2298</v>
      </c>
      <c r="D102" s="211" t="s">
        <v>2299</v>
      </c>
      <c r="E102" s="201" t="s">
        <v>2300</v>
      </c>
      <c r="F102" s="202" t="s">
        <v>2301</v>
      </c>
      <c r="G102" s="202" t="s">
        <v>2302</v>
      </c>
    </row>
    <row r="103" spans="1:7">
      <c r="A103" s="197" t="s">
        <v>2755</v>
      </c>
      <c r="B103" s="198" t="s">
        <v>2303</v>
      </c>
      <c r="C103" s="199" t="s">
        <v>2304</v>
      </c>
      <c r="D103" s="211" t="s">
        <v>2305</v>
      </c>
      <c r="E103" s="201" t="s">
        <v>2306</v>
      </c>
      <c r="F103" s="202" t="s">
        <v>2307</v>
      </c>
      <c r="G103" s="202" t="s">
        <v>2308</v>
      </c>
    </row>
    <row r="104" spans="1:7" ht="45">
      <c r="A104" s="197" t="s">
        <v>2138</v>
      </c>
      <c r="B104" s="212" t="s">
        <v>2309</v>
      </c>
      <c r="C104" s="199" t="s">
        <v>2310</v>
      </c>
      <c r="D104" s="211" t="s">
        <v>2311</v>
      </c>
      <c r="E104" s="111" t="s">
        <v>2312</v>
      </c>
      <c r="F104" s="202" t="s">
        <v>2313</v>
      </c>
      <c r="G104" s="203" t="s">
        <v>2314</v>
      </c>
    </row>
    <row r="105" spans="1:7" ht="45">
      <c r="A105" s="197" t="s">
        <v>3011</v>
      </c>
      <c r="B105" s="198" t="s">
        <v>3012</v>
      </c>
      <c r="C105" s="199" t="s">
        <v>3013</v>
      </c>
      <c r="D105" s="202" t="s">
        <v>3014</v>
      </c>
      <c r="E105" s="201" t="s">
        <v>3015</v>
      </c>
      <c r="F105" s="202" t="s">
        <v>3016</v>
      </c>
      <c r="G105" s="202" t="s">
        <v>3017</v>
      </c>
    </row>
    <row r="106" spans="1:7">
      <c r="A106" s="193" t="s">
        <v>2980</v>
      </c>
      <c r="B106" s="196" t="s">
        <v>2981</v>
      </c>
      <c r="C106" s="194" t="s">
        <v>2982</v>
      </c>
      <c r="D106" s="193" t="s">
        <v>2983</v>
      </c>
      <c r="E106" s="195" t="s">
        <v>2984</v>
      </c>
      <c r="F106" s="193" t="s">
        <v>2985</v>
      </c>
      <c r="G106" s="210" t="s">
        <v>2986</v>
      </c>
    </row>
    <row r="107" spans="1:7" ht="60">
      <c r="A107" s="197" t="s">
        <v>2084</v>
      </c>
      <c r="B107" s="203" t="s">
        <v>2315</v>
      </c>
      <c r="C107" s="199" t="s">
        <v>2316</v>
      </c>
      <c r="D107" s="202" t="s">
        <v>434</v>
      </c>
      <c r="E107" s="111" t="s">
        <v>2317</v>
      </c>
      <c r="F107" s="202" t="s">
        <v>435</v>
      </c>
      <c r="G107" s="203" t="s">
        <v>2318</v>
      </c>
    </row>
    <row r="108" spans="1:7" ht="30">
      <c r="A108" s="193" t="s">
        <v>2987</v>
      </c>
      <c r="B108" s="193" t="s">
        <v>2988</v>
      </c>
      <c r="C108" s="194" t="s">
        <v>2989</v>
      </c>
      <c r="D108" s="193" t="s">
        <v>2990</v>
      </c>
      <c r="E108" s="195" t="s">
        <v>2991</v>
      </c>
      <c r="F108" s="193" t="s">
        <v>2992</v>
      </c>
      <c r="G108" s="210" t="s">
        <v>2993</v>
      </c>
    </row>
    <row r="109" spans="1:7" ht="60">
      <c r="A109" s="197" t="s">
        <v>2096</v>
      </c>
      <c r="B109" s="200" t="s">
        <v>2319</v>
      </c>
      <c r="C109" s="199" t="s">
        <v>2320</v>
      </c>
      <c r="D109" s="202" t="s">
        <v>2321</v>
      </c>
      <c r="E109" s="111" t="s">
        <v>2322</v>
      </c>
      <c r="F109" s="204" t="s">
        <v>2323</v>
      </c>
      <c r="G109" s="203" t="s">
        <v>2324</v>
      </c>
    </row>
    <row r="110" spans="1:7" ht="75">
      <c r="A110" s="197" t="s">
        <v>2756</v>
      </c>
      <c r="B110" s="200" t="s">
        <v>2325</v>
      </c>
      <c r="C110" s="199" t="s">
        <v>2326</v>
      </c>
      <c r="D110" s="202" t="s">
        <v>2327</v>
      </c>
      <c r="E110" s="111" t="s">
        <v>2328</v>
      </c>
      <c r="F110" s="204" t="s">
        <v>2329</v>
      </c>
      <c r="G110" s="203" t="s">
        <v>2330</v>
      </c>
    </row>
    <row r="111" spans="1:7">
      <c r="A111" s="193" t="s">
        <v>2994</v>
      </c>
      <c r="B111" s="193" t="s">
        <v>2995</v>
      </c>
      <c r="C111" s="194" t="s">
        <v>2996</v>
      </c>
      <c r="D111" s="210" t="s">
        <v>2997</v>
      </c>
      <c r="E111" s="195" t="s">
        <v>2998</v>
      </c>
      <c r="F111" s="193" t="s">
        <v>2999</v>
      </c>
      <c r="G111" s="210" t="s">
        <v>3000</v>
      </c>
    </row>
    <row r="112" spans="1:7" ht="75">
      <c r="A112" s="197" t="s">
        <v>2097</v>
      </c>
      <c r="B112" s="200" t="s">
        <v>2331</v>
      </c>
      <c r="C112" s="199" t="s">
        <v>2332</v>
      </c>
      <c r="D112" s="202" t="s">
        <v>2333</v>
      </c>
      <c r="E112" s="201" t="s">
        <v>436</v>
      </c>
      <c r="F112" s="202" t="s">
        <v>437</v>
      </c>
      <c r="G112" s="202" t="s">
        <v>2334</v>
      </c>
    </row>
    <row r="113" spans="1:7" ht="45">
      <c r="A113" s="197" t="s">
        <v>2098</v>
      </c>
      <c r="B113" s="212" t="s">
        <v>2335</v>
      </c>
      <c r="C113" s="199" t="s">
        <v>2336</v>
      </c>
      <c r="D113" s="211" t="s">
        <v>2337</v>
      </c>
      <c r="E113" s="111" t="s">
        <v>2338</v>
      </c>
      <c r="F113" s="202" t="s">
        <v>2339</v>
      </c>
      <c r="G113" s="203" t="s">
        <v>2340</v>
      </c>
    </row>
    <row r="114" spans="1:7">
      <c r="A114" s="193" t="s">
        <v>3001</v>
      </c>
      <c r="B114" s="193" t="s">
        <v>3002</v>
      </c>
      <c r="C114" s="194" t="s">
        <v>3003</v>
      </c>
      <c r="D114" s="210" t="s">
        <v>3004</v>
      </c>
      <c r="E114" s="195" t="s">
        <v>3005</v>
      </c>
      <c r="F114" s="193" t="s">
        <v>3006</v>
      </c>
      <c r="G114" s="210" t="s">
        <v>3007</v>
      </c>
    </row>
    <row r="115" spans="1:7" ht="174" customHeight="1">
      <c r="A115" s="197" t="s">
        <v>2099</v>
      </c>
      <c r="B115" s="203" t="s">
        <v>2341</v>
      </c>
      <c r="C115" s="199" t="s">
        <v>2342</v>
      </c>
      <c r="D115" s="205" t="s">
        <v>2343</v>
      </c>
      <c r="E115" s="213" t="s">
        <v>2344</v>
      </c>
      <c r="F115" s="204" t="s">
        <v>2345</v>
      </c>
      <c r="G115" s="203" t="s">
        <v>2346</v>
      </c>
    </row>
    <row r="116" spans="1:7">
      <c r="A116" s="193" t="s">
        <v>438</v>
      </c>
      <c r="B116" s="193" t="s">
        <v>439</v>
      </c>
      <c r="C116" s="194" t="s">
        <v>440</v>
      </c>
      <c r="D116" s="193" t="s">
        <v>441</v>
      </c>
      <c r="E116" s="195" t="s">
        <v>442</v>
      </c>
      <c r="F116" s="193" t="s">
        <v>443</v>
      </c>
      <c r="G116" s="193" t="s">
        <v>444</v>
      </c>
    </row>
    <row r="117" spans="1:7" ht="15" customHeight="1">
      <c r="A117" s="193" t="s">
        <v>0</v>
      </c>
      <c r="B117" s="193" t="s">
        <v>445</v>
      </c>
      <c r="C117" s="194" t="s">
        <v>446</v>
      </c>
      <c r="D117" s="193" t="s">
        <v>447</v>
      </c>
      <c r="E117" s="195" t="s">
        <v>448</v>
      </c>
      <c r="F117" s="193" t="s">
        <v>449</v>
      </c>
      <c r="G117" s="193" t="s">
        <v>450</v>
      </c>
    </row>
    <row r="118" spans="1:7">
      <c r="A118" s="193" t="s">
        <v>1</v>
      </c>
      <c r="B118" s="193" t="s">
        <v>451</v>
      </c>
      <c r="C118" s="194" t="s">
        <v>1</v>
      </c>
      <c r="D118" s="193" t="s">
        <v>452</v>
      </c>
      <c r="E118" s="195" t="s">
        <v>453</v>
      </c>
      <c r="F118" s="193" t="s">
        <v>454</v>
      </c>
      <c r="G118" s="193" t="s">
        <v>455</v>
      </c>
    </row>
    <row r="119" spans="1:7">
      <c r="A119" s="193" t="s">
        <v>456</v>
      </c>
      <c r="B119" s="193" t="s">
        <v>457</v>
      </c>
      <c r="C119" s="194" t="s">
        <v>458</v>
      </c>
      <c r="D119" s="193" t="s">
        <v>459</v>
      </c>
      <c r="E119" s="195" t="s">
        <v>460</v>
      </c>
      <c r="F119" s="193" t="s">
        <v>461</v>
      </c>
      <c r="G119" s="193" t="s">
        <v>462</v>
      </c>
    </row>
    <row r="120" spans="1:7" ht="45">
      <c r="A120" s="197" t="s">
        <v>2100</v>
      </c>
      <c r="B120" s="200" t="s">
        <v>2347</v>
      </c>
      <c r="C120" s="199" t="s">
        <v>2348</v>
      </c>
      <c r="D120" s="200" t="s">
        <v>2349</v>
      </c>
      <c r="E120" s="201" t="s">
        <v>1732</v>
      </c>
      <c r="F120" s="202" t="s">
        <v>1733</v>
      </c>
      <c r="G120" s="200" t="s">
        <v>2350</v>
      </c>
    </row>
    <row r="121" spans="1:7" ht="30">
      <c r="A121" s="193" t="s">
        <v>463</v>
      </c>
      <c r="B121" s="193" t="s">
        <v>464</v>
      </c>
      <c r="C121" s="194" t="s">
        <v>465</v>
      </c>
      <c r="D121" s="193" t="s">
        <v>466</v>
      </c>
      <c r="E121" s="195" t="s">
        <v>467</v>
      </c>
      <c r="F121" s="193" t="s">
        <v>468</v>
      </c>
      <c r="G121" s="193" t="s">
        <v>469</v>
      </c>
    </row>
    <row r="122" spans="1:7" ht="60">
      <c r="A122" s="193" t="s">
        <v>2151</v>
      </c>
      <c r="B122" s="210" t="s">
        <v>2157</v>
      </c>
      <c r="C122" s="194" t="s">
        <v>2152</v>
      </c>
      <c r="D122" s="193" t="s">
        <v>2153</v>
      </c>
      <c r="E122" s="195" t="s">
        <v>2154</v>
      </c>
      <c r="F122" s="193" t="s">
        <v>2156</v>
      </c>
      <c r="G122" s="193" t="s">
        <v>2155</v>
      </c>
    </row>
    <row r="123" spans="1:7" ht="105">
      <c r="A123" s="197" t="s">
        <v>2101</v>
      </c>
      <c r="B123" s="200" t="s">
        <v>2351</v>
      </c>
      <c r="C123" s="199" t="s">
        <v>2352</v>
      </c>
      <c r="D123" s="202" t="s">
        <v>2353</v>
      </c>
      <c r="E123" s="201" t="s">
        <v>470</v>
      </c>
      <c r="F123" s="202" t="s">
        <v>471</v>
      </c>
      <c r="G123" s="202" t="s">
        <v>2354</v>
      </c>
    </row>
    <row r="124" spans="1:7" ht="75">
      <c r="A124" s="193" t="s">
        <v>2158</v>
      </c>
      <c r="B124" s="193" t="s">
        <v>2159</v>
      </c>
      <c r="C124" s="194" t="s">
        <v>2160</v>
      </c>
      <c r="D124" s="210" t="s">
        <v>2161</v>
      </c>
      <c r="E124" s="195" t="s">
        <v>2162</v>
      </c>
      <c r="F124" s="193" t="s">
        <v>2163</v>
      </c>
      <c r="G124" s="210" t="s">
        <v>2355</v>
      </c>
    </row>
    <row r="125" spans="1:7" ht="90">
      <c r="A125" s="197" t="s">
        <v>2164</v>
      </c>
      <c r="B125" s="202" t="s">
        <v>2356</v>
      </c>
      <c r="C125" s="199" t="s">
        <v>2357</v>
      </c>
      <c r="D125" s="202" t="s">
        <v>2358</v>
      </c>
      <c r="E125" s="201" t="s">
        <v>2165</v>
      </c>
      <c r="F125" s="202" t="s">
        <v>2166</v>
      </c>
      <c r="G125" s="202" t="s">
        <v>2359</v>
      </c>
    </row>
    <row r="126" spans="1:7" ht="180">
      <c r="A126" s="197" t="s">
        <v>2167</v>
      </c>
      <c r="B126" s="200" t="s">
        <v>2360</v>
      </c>
      <c r="C126" s="199" t="s">
        <v>2361</v>
      </c>
      <c r="D126" s="202" t="s">
        <v>2362</v>
      </c>
      <c r="E126" s="201" t="s">
        <v>2168</v>
      </c>
      <c r="F126" s="202" t="s">
        <v>2169</v>
      </c>
      <c r="G126" s="202" t="s">
        <v>2363</v>
      </c>
    </row>
    <row r="127" spans="1:7">
      <c r="A127" s="193" t="s">
        <v>472</v>
      </c>
      <c r="B127" s="193" t="s">
        <v>473</v>
      </c>
      <c r="C127" s="194" t="s">
        <v>474</v>
      </c>
      <c r="D127" s="193" t="s">
        <v>475</v>
      </c>
      <c r="E127" s="195" t="s">
        <v>476</v>
      </c>
      <c r="F127" s="193" t="s">
        <v>477</v>
      </c>
      <c r="G127" s="193" t="s">
        <v>478</v>
      </c>
    </row>
    <row r="128" spans="1:7" ht="45">
      <c r="A128" s="193" t="s">
        <v>2905</v>
      </c>
      <c r="B128" s="210" t="s">
        <v>3091</v>
      </c>
      <c r="C128" s="194" t="s">
        <v>3092</v>
      </c>
      <c r="D128" s="193" t="s">
        <v>3093</v>
      </c>
      <c r="E128" s="195" t="s">
        <v>3094</v>
      </c>
      <c r="F128" s="193" t="s">
        <v>3095</v>
      </c>
      <c r="G128" s="193" t="s">
        <v>3096</v>
      </c>
    </row>
    <row r="129" spans="1:7">
      <c r="A129" s="193" t="s">
        <v>479</v>
      </c>
      <c r="B129" s="193" t="s">
        <v>480</v>
      </c>
      <c r="C129" s="194" t="s">
        <v>481</v>
      </c>
      <c r="D129" s="193" t="s">
        <v>482</v>
      </c>
      <c r="E129" s="195" t="s">
        <v>483</v>
      </c>
      <c r="F129" s="193" t="s">
        <v>484</v>
      </c>
      <c r="G129" s="193" t="s">
        <v>485</v>
      </c>
    </row>
    <row r="130" spans="1:7">
      <c r="A130" s="193" t="s">
        <v>486</v>
      </c>
      <c r="B130" s="193" t="s">
        <v>487</v>
      </c>
      <c r="C130" s="194" t="s">
        <v>488</v>
      </c>
      <c r="D130" s="193" t="s">
        <v>489</v>
      </c>
      <c r="E130" s="195" t="s">
        <v>490</v>
      </c>
      <c r="F130" s="193" t="s">
        <v>491</v>
      </c>
      <c r="G130" s="193" t="s">
        <v>492</v>
      </c>
    </row>
    <row r="131" spans="1:7">
      <c r="A131" s="193" t="s">
        <v>493</v>
      </c>
      <c r="B131" s="193" t="s">
        <v>494</v>
      </c>
      <c r="C131" s="194" t="s">
        <v>495</v>
      </c>
      <c r="D131" s="193" t="s">
        <v>496</v>
      </c>
      <c r="E131" s="195" t="s">
        <v>497</v>
      </c>
      <c r="F131" s="193" t="s">
        <v>498</v>
      </c>
      <c r="G131" s="193" t="s">
        <v>499</v>
      </c>
    </row>
    <row r="132" spans="1:7">
      <c r="A132" s="193" t="s">
        <v>156</v>
      </c>
      <c r="B132" s="193" t="s">
        <v>500</v>
      </c>
      <c r="C132" s="194" t="s">
        <v>501</v>
      </c>
      <c r="D132" s="193" t="s">
        <v>502</v>
      </c>
      <c r="E132" s="195" t="s">
        <v>503</v>
      </c>
      <c r="F132" s="193" t="s">
        <v>504</v>
      </c>
      <c r="G132" s="193" t="s">
        <v>505</v>
      </c>
    </row>
    <row r="133" spans="1:7" ht="30">
      <c r="A133" s="193" t="s">
        <v>158</v>
      </c>
      <c r="B133" s="193" t="s">
        <v>506</v>
      </c>
      <c r="C133" s="194" t="s">
        <v>507</v>
      </c>
      <c r="D133" s="193" t="s">
        <v>508</v>
      </c>
      <c r="E133" s="195" t="s">
        <v>509</v>
      </c>
      <c r="F133" s="193" t="s">
        <v>510</v>
      </c>
      <c r="G133" s="193" t="s">
        <v>511</v>
      </c>
    </row>
    <row r="134" spans="1:7">
      <c r="A134" s="193" t="s">
        <v>512</v>
      </c>
      <c r="B134" s="193" t="s">
        <v>513</v>
      </c>
      <c r="C134" s="194" t="s">
        <v>514</v>
      </c>
      <c r="D134" s="193" t="s">
        <v>515</v>
      </c>
      <c r="E134" s="195" t="s">
        <v>516</v>
      </c>
      <c r="F134" s="193" t="s">
        <v>517</v>
      </c>
      <c r="G134" s="193" t="s">
        <v>518</v>
      </c>
    </row>
    <row r="135" spans="1:7">
      <c r="A135" s="193" t="s">
        <v>157</v>
      </c>
      <c r="B135" s="193" t="s">
        <v>519</v>
      </c>
      <c r="C135" s="194" t="s">
        <v>520</v>
      </c>
      <c r="D135" s="193" t="s">
        <v>521</v>
      </c>
      <c r="E135" s="195" t="s">
        <v>522</v>
      </c>
      <c r="F135" s="193" t="s">
        <v>523</v>
      </c>
      <c r="G135" s="193" t="s">
        <v>524</v>
      </c>
    </row>
    <row r="136" spans="1:7" ht="30">
      <c r="A136" s="197" t="s">
        <v>2085</v>
      </c>
      <c r="B136" s="200" t="s">
        <v>2364</v>
      </c>
      <c r="C136" s="199" t="s">
        <v>2365</v>
      </c>
      <c r="D136" s="202" t="s">
        <v>525</v>
      </c>
      <c r="E136" s="201" t="s">
        <v>526</v>
      </c>
      <c r="F136" s="202" t="s">
        <v>527</v>
      </c>
      <c r="G136" s="202" t="s">
        <v>528</v>
      </c>
    </row>
    <row r="137" spans="1:7" ht="30">
      <c r="A137" s="193" t="s">
        <v>529</v>
      </c>
      <c r="B137" s="193" t="s">
        <v>530</v>
      </c>
      <c r="C137" s="194" t="s">
        <v>531</v>
      </c>
      <c r="D137" s="193" t="s">
        <v>532</v>
      </c>
      <c r="E137" s="195" t="s">
        <v>533</v>
      </c>
      <c r="F137" s="193" t="s">
        <v>534</v>
      </c>
      <c r="G137" s="193" t="s">
        <v>535</v>
      </c>
    </row>
    <row r="138" spans="1:7">
      <c r="A138" s="193" t="s">
        <v>154</v>
      </c>
      <c r="B138" s="210" t="s">
        <v>536</v>
      </c>
      <c r="C138" s="194" t="s">
        <v>495</v>
      </c>
      <c r="D138" s="193" t="s">
        <v>537</v>
      </c>
      <c r="E138" s="195" t="s">
        <v>497</v>
      </c>
      <c r="F138" s="193" t="s">
        <v>498</v>
      </c>
      <c r="G138" s="193" t="s">
        <v>538</v>
      </c>
    </row>
    <row r="139" spans="1:7">
      <c r="A139" s="445" t="s">
        <v>1030</v>
      </c>
      <c r="B139" s="446"/>
      <c r="C139" s="446"/>
      <c r="D139" s="446"/>
      <c r="E139" s="446"/>
      <c r="F139" s="446"/>
      <c r="G139" s="447"/>
    </row>
    <row r="140" spans="1:7">
      <c r="A140" s="193" t="s">
        <v>539</v>
      </c>
      <c r="B140" s="193" t="s">
        <v>540</v>
      </c>
      <c r="C140" s="194" t="s">
        <v>541</v>
      </c>
      <c r="D140" s="193" t="s">
        <v>542</v>
      </c>
      <c r="E140" s="195" t="s">
        <v>543</v>
      </c>
      <c r="F140" s="193" t="s">
        <v>544</v>
      </c>
      <c r="G140" s="193" t="s">
        <v>545</v>
      </c>
    </row>
    <row r="141" spans="1:7" ht="60">
      <c r="A141" s="197" t="s">
        <v>2102</v>
      </c>
      <c r="B141" s="200" t="s">
        <v>3551</v>
      </c>
      <c r="C141" s="199" t="s">
        <v>3552</v>
      </c>
      <c r="D141" s="200" t="s">
        <v>3553</v>
      </c>
      <c r="E141" s="201" t="s">
        <v>3554</v>
      </c>
      <c r="F141" s="202" t="s">
        <v>3556</v>
      </c>
      <c r="G141" s="200" t="s">
        <v>3555</v>
      </c>
    </row>
    <row r="142" spans="1:7" ht="75">
      <c r="A142" s="197" t="s">
        <v>2859</v>
      </c>
      <c r="B142" s="203" t="s">
        <v>3558</v>
      </c>
      <c r="C142" s="214" t="s">
        <v>3559</v>
      </c>
      <c r="D142" s="211" t="s">
        <v>3560</v>
      </c>
      <c r="E142" s="111" t="s">
        <v>3561</v>
      </c>
      <c r="F142" s="204" t="s">
        <v>3557</v>
      </c>
      <c r="G142" s="203" t="s">
        <v>3562</v>
      </c>
    </row>
    <row r="143" spans="1:7">
      <c r="A143" s="193" t="s">
        <v>1030</v>
      </c>
      <c r="B143" s="193" t="s">
        <v>3039</v>
      </c>
      <c r="C143" s="194" t="s">
        <v>3040</v>
      </c>
      <c r="D143" s="210" t="s">
        <v>3041</v>
      </c>
      <c r="E143" s="195" t="s">
        <v>3042</v>
      </c>
      <c r="F143" s="193" t="s">
        <v>3043</v>
      </c>
      <c r="G143" s="210" t="s">
        <v>3040</v>
      </c>
    </row>
    <row r="144" spans="1:7">
      <c r="A144" s="193" t="s">
        <v>2860</v>
      </c>
      <c r="B144" s="193" t="s">
        <v>3044</v>
      </c>
      <c r="C144" s="194" t="s">
        <v>3045</v>
      </c>
      <c r="D144" s="210" t="s">
        <v>3046</v>
      </c>
      <c r="E144" s="195" t="s">
        <v>3047</v>
      </c>
      <c r="F144" s="193" t="s">
        <v>3356</v>
      </c>
      <c r="G144" s="210" t="s">
        <v>3048</v>
      </c>
    </row>
    <row r="145" spans="1:7">
      <c r="A145" s="193" t="s">
        <v>2900</v>
      </c>
      <c r="B145" s="193" t="s">
        <v>3049</v>
      </c>
      <c r="C145" s="194" t="s">
        <v>3050</v>
      </c>
      <c r="D145" s="210" t="s">
        <v>3051</v>
      </c>
      <c r="E145" s="195" t="s">
        <v>3052</v>
      </c>
      <c r="F145" s="193" t="s">
        <v>3357</v>
      </c>
      <c r="G145" s="210" t="s">
        <v>3053</v>
      </c>
    </row>
    <row r="146" spans="1:7">
      <c r="A146" s="193" t="s">
        <v>2899</v>
      </c>
      <c r="B146" s="193" t="s">
        <v>3054</v>
      </c>
      <c r="C146" s="194" t="s">
        <v>3055</v>
      </c>
      <c r="D146" s="210" t="s">
        <v>3056</v>
      </c>
      <c r="E146" s="195" t="s">
        <v>3057</v>
      </c>
      <c r="F146" s="193" t="s">
        <v>3358</v>
      </c>
      <c r="G146" s="210" t="s">
        <v>3058</v>
      </c>
    </row>
    <row r="147" spans="1:7">
      <c r="A147" s="193" t="s">
        <v>2901</v>
      </c>
      <c r="B147" s="193" t="s">
        <v>3059</v>
      </c>
      <c r="C147" s="194" t="s">
        <v>3060</v>
      </c>
      <c r="D147" s="210" t="s">
        <v>3061</v>
      </c>
      <c r="E147" s="195" t="s">
        <v>3062</v>
      </c>
      <c r="F147" s="193" t="s">
        <v>3359</v>
      </c>
      <c r="G147" s="210" t="s">
        <v>3063</v>
      </c>
    </row>
    <row r="148" spans="1:7">
      <c r="A148" s="193" t="s">
        <v>2898</v>
      </c>
      <c r="B148" s="193" t="s">
        <v>3064</v>
      </c>
      <c r="C148" s="194" t="s">
        <v>3065</v>
      </c>
      <c r="D148" s="210" t="s">
        <v>3066</v>
      </c>
      <c r="E148" s="195" t="s">
        <v>3067</v>
      </c>
      <c r="F148" s="193" t="s">
        <v>3360</v>
      </c>
      <c r="G148" s="210" t="s">
        <v>3068</v>
      </c>
    </row>
    <row r="149" spans="1:7">
      <c r="A149" s="193" t="s">
        <v>2902</v>
      </c>
      <c r="B149" s="193" t="s">
        <v>3069</v>
      </c>
      <c r="C149" s="194" t="s">
        <v>3070</v>
      </c>
      <c r="D149" s="210" t="s">
        <v>3071</v>
      </c>
      <c r="E149" s="195" t="s">
        <v>3072</v>
      </c>
      <c r="F149" s="193" t="s">
        <v>3361</v>
      </c>
      <c r="G149" s="210" t="s">
        <v>3073</v>
      </c>
    </row>
    <row r="150" spans="1:7">
      <c r="A150" s="193" t="s">
        <v>1031</v>
      </c>
      <c r="B150" s="193" t="s">
        <v>1032</v>
      </c>
      <c r="C150" s="194" t="s">
        <v>561</v>
      </c>
      <c r="D150" s="193" t="s">
        <v>1033</v>
      </c>
      <c r="E150" s="195" t="s">
        <v>562</v>
      </c>
      <c r="F150" s="193" t="s">
        <v>563</v>
      </c>
      <c r="G150" s="193" t="s">
        <v>1034</v>
      </c>
    </row>
    <row r="151" spans="1:7">
      <c r="A151" s="204" t="s">
        <v>19</v>
      </c>
      <c r="B151" s="204" t="s">
        <v>19</v>
      </c>
      <c r="C151" s="203" t="s">
        <v>1038</v>
      </c>
      <c r="D151" s="204" t="s">
        <v>19</v>
      </c>
      <c r="E151" s="204" t="s">
        <v>1037</v>
      </c>
      <c r="F151" s="215" t="s">
        <v>1039</v>
      </c>
      <c r="G151" s="204" t="s">
        <v>1040</v>
      </c>
    </row>
    <row r="152" spans="1:7">
      <c r="A152" s="204" t="s">
        <v>20</v>
      </c>
      <c r="B152" s="204" t="s">
        <v>1041</v>
      </c>
      <c r="C152" s="203" t="s">
        <v>20</v>
      </c>
      <c r="D152" s="204" t="s">
        <v>1042</v>
      </c>
      <c r="E152" s="204" t="s">
        <v>1043</v>
      </c>
      <c r="F152" s="215" t="s">
        <v>1044</v>
      </c>
      <c r="G152" s="204" t="s">
        <v>1045</v>
      </c>
    </row>
    <row r="153" spans="1:7">
      <c r="A153" s="204" t="s">
        <v>21</v>
      </c>
      <c r="B153" s="204" t="s">
        <v>1046</v>
      </c>
      <c r="C153" s="203" t="s">
        <v>1049</v>
      </c>
      <c r="D153" s="204" t="s">
        <v>1047</v>
      </c>
      <c r="E153" s="204" t="s">
        <v>1048</v>
      </c>
      <c r="F153" s="215" t="s">
        <v>1050</v>
      </c>
      <c r="G153" s="204" t="s">
        <v>1051</v>
      </c>
    </row>
    <row r="154" spans="1:7">
      <c r="A154" s="204" t="s">
        <v>22</v>
      </c>
      <c r="B154" s="204" t="s">
        <v>22</v>
      </c>
      <c r="C154" s="203" t="s">
        <v>22</v>
      </c>
      <c r="D154" s="204" t="s">
        <v>22</v>
      </c>
      <c r="E154" s="204" t="s">
        <v>1052</v>
      </c>
      <c r="F154" s="215" t="s">
        <v>1053</v>
      </c>
      <c r="G154" s="204" t="s">
        <v>22</v>
      </c>
    </row>
    <row r="155" spans="1:7">
      <c r="A155" s="204" t="s">
        <v>1571</v>
      </c>
      <c r="B155" s="204" t="s">
        <v>1572</v>
      </c>
      <c r="C155" s="203" t="s">
        <v>1575</v>
      </c>
      <c r="D155" s="204" t="s">
        <v>1573</v>
      </c>
      <c r="E155" s="204" t="s">
        <v>1574</v>
      </c>
      <c r="F155" s="215" t="s">
        <v>1576</v>
      </c>
      <c r="G155" s="204" t="s">
        <v>1577</v>
      </c>
    </row>
    <row r="156" spans="1:7">
      <c r="A156" s="204" t="s">
        <v>2861</v>
      </c>
      <c r="B156" s="295" t="s">
        <v>3380</v>
      </c>
      <c r="C156" s="295" t="s">
        <v>2861</v>
      </c>
      <c r="D156" s="295" t="s">
        <v>3381</v>
      </c>
      <c r="E156" s="295" t="s">
        <v>3382</v>
      </c>
      <c r="F156" s="295" t="s">
        <v>3383</v>
      </c>
      <c r="G156" s="295" t="s">
        <v>2861</v>
      </c>
    </row>
    <row r="157" spans="1:7">
      <c r="A157" s="216" t="s">
        <v>2113</v>
      </c>
      <c r="B157" s="214" t="s">
        <v>2366</v>
      </c>
      <c r="C157" s="203" t="s">
        <v>2113</v>
      </c>
      <c r="D157" s="204" t="s">
        <v>2367</v>
      </c>
      <c r="E157" s="204" t="s">
        <v>2368</v>
      </c>
      <c r="F157" s="215" t="s">
        <v>2369</v>
      </c>
      <c r="G157" s="204" t="s">
        <v>2370</v>
      </c>
    </row>
    <row r="158" spans="1:7">
      <c r="A158" s="204" t="s">
        <v>2811</v>
      </c>
      <c r="B158" s="204" t="s">
        <v>2811</v>
      </c>
      <c r="C158" s="203" t="s">
        <v>2811</v>
      </c>
      <c r="D158" s="204" t="s">
        <v>2811</v>
      </c>
      <c r="E158" s="204" t="s">
        <v>2812</v>
      </c>
      <c r="F158" s="215" t="s">
        <v>2813</v>
      </c>
      <c r="G158" s="204" t="s">
        <v>2811</v>
      </c>
    </row>
    <row r="159" spans="1:7">
      <c r="A159" s="204" t="s">
        <v>2862</v>
      </c>
      <c r="B159" s="295" t="s">
        <v>3384</v>
      </c>
      <c r="C159" s="295" t="s">
        <v>2862</v>
      </c>
      <c r="D159" s="295" t="s">
        <v>3385</v>
      </c>
      <c r="E159" s="295" t="s">
        <v>3386</v>
      </c>
      <c r="F159" s="295" t="s">
        <v>3387</v>
      </c>
      <c r="G159" s="295" t="s">
        <v>3388</v>
      </c>
    </row>
    <row r="160" spans="1:7">
      <c r="A160" s="204" t="s">
        <v>2863</v>
      </c>
      <c r="B160" s="295" t="s">
        <v>3389</v>
      </c>
      <c r="C160" s="295" t="s">
        <v>2863</v>
      </c>
      <c r="D160" s="295" t="s">
        <v>3390</v>
      </c>
      <c r="E160" s="295" t="s">
        <v>3391</v>
      </c>
      <c r="F160" s="295" t="s">
        <v>3392</v>
      </c>
      <c r="G160" s="295" t="s">
        <v>3393</v>
      </c>
    </row>
    <row r="161" spans="1:7">
      <c r="A161" s="204" t="s">
        <v>23</v>
      </c>
      <c r="B161" s="204" t="s">
        <v>1054</v>
      </c>
      <c r="C161" s="203" t="s">
        <v>1057</v>
      </c>
      <c r="D161" s="204" t="s">
        <v>1055</v>
      </c>
      <c r="E161" s="204" t="s">
        <v>1056</v>
      </c>
      <c r="F161" s="215" t="s">
        <v>1058</v>
      </c>
      <c r="G161" s="204" t="s">
        <v>1059</v>
      </c>
    </row>
    <row r="162" spans="1:7">
      <c r="A162" s="204" t="s">
        <v>2864</v>
      </c>
      <c r="B162" s="295" t="s">
        <v>2864</v>
      </c>
      <c r="C162" s="295" t="s">
        <v>2864</v>
      </c>
      <c r="D162" s="295" t="s">
        <v>2864</v>
      </c>
      <c r="E162" s="295" t="s">
        <v>3394</v>
      </c>
      <c r="F162" s="295" t="s">
        <v>3395</v>
      </c>
      <c r="G162" s="295" t="s">
        <v>2864</v>
      </c>
    </row>
    <row r="163" spans="1:7">
      <c r="A163" s="204" t="s">
        <v>2865</v>
      </c>
      <c r="B163" s="295" t="s">
        <v>3396</v>
      </c>
      <c r="C163" s="295" t="s">
        <v>3397</v>
      </c>
      <c r="D163" s="295" t="s">
        <v>2865</v>
      </c>
      <c r="E163" s="295" t="s">
        <v>3398</v>
      </c>
      <c r="F163" s="295" t="s">
        <v>3399</v>
      </c>
      <c r="G163" s="295" t="s">
        <v>3400</v>
      </c>
    </row>
    <row r="164" spans="1:7">
      <c r="A164" s="204" t="s">
        <v>24</v>
      </c>
      <c r="B164" s="204" t="s">
        <v>24</v>
      </c>
      <c r="C164" s="203" t="s">
        <v>24</v>
      </c>
      <c r="D164" s="204" t="s">
        <v>1060</v>
      </c>
      <c r="E164" s="204" t="s">
        <v>1061</v>
      </c>
      <c r="F164" s="215" t="s">
        <v>1062</v>
      </c>
      <c r="G164" s="204" t="s">
        <v>1063</v>
      </c>
    </row>
    <row r="165" spans="1:7">
      <c r="A165" s="204" t="s">
        <v>25</v>
      </c>
      <c r="B165" s="204" t="s">
        <v>1064</v>
      </c>
      <c r="C165" s="203" t="s">
        <v>25</v>
      </c>
      <c r="D165" s="204" t="s">
        <v>25</v>
      </c>
      <c r="E165" s="204" t="s">
        <v>1065</v>
      </c>
      <c r="F165" s="215" t="s">
        <v>1066</v>
      </c>
      <c r="G165" s="204" t="s">
        <v>25</v>
      </c>
    </row>
    <row r="166" spans="1:7">
      <c r="A166" s="204" t="s">
        <v>26</v>
      </c>
      <c r="B166" s="204" t="s">
        <v>1067</v>
      </c>
      <c r="C166" s="203" t="s">
        <v>1069</v>
      </c>
      <c r="D166" s="204" t="s">
        <v>26</v>
      </c>
      <c r="E166" s="204" t="s">
        <v>1068</v>
      </c>
      <c r="F166" s="215" t="s">
        <v>1070</v>
      </c>
      <c r="G166" s="204" t="s">
        <v>1071</v>
      </c>
    </row>
    <row r="167" spans="1:7">
      <c r="A167" s="204" t="s">
        <v>2866</v>
      </c>
      <c r="B167" s="295" t="s">
        <v>3401</v>
      </c>
      <c r="C167" s="295" t="s">
        <v>3402</v>
      </c>
      <c r="D167" s="295" t="s">
        <v>3403</v>
      </c>
      <c r="E167" s="295" t="s">
        <v>3404</v>
      </c>
      <c r="F167" s="295" t="s">
        <v>3405</v>
      </c>
      <c r="G167" s="295" t="s">
        <v>3402</v>
      </c>
    </row>
    <row r="168" spans="1:7">
      <c r="A168" s="204" t="s">
        <v>27</v>
      </c>
      <c r="B168" s="204" t="s">
        <v>27</v>
      </c>
      <c r="C168" s="203" t="s">
        <v>1073</v>
      </c>
      <c r="D168" s="204" t="s">
        <v>27</v>
      </c>
      <c r="E168" s="204" t="s">
        <v>1072</v>
      </c>
      <c r="F168" s="215" t="s">
        <v>1074</v>
      </c>
      <c r="G168" s="204" t="s">
        <v>27</v>
      </c>
    </row>
    <row r="169" spans="1:7">
      <c r="A169" s="204" t="s">
        <v>28</v>
      </c>
      <c r="B169" s="204" t="s">
        <v>1075</v>
      </c>
      <c r="C169" s="203" t="s">
        <v>28</v>
      </c>
      <c r="D169" s="204" t="s">
        <v>28</v>
      </c>
      <c r="E169" s="204" t="s">
        <v>1076</v>
      </c>
      <c r="F169" s="215" t="s">
        <v>1077</v>
      </c>
      <c r="G169" s="204" t="s">
        <v>1078</v>
      </c>
    </row>
    <row r="170" spans="1:7">
      <c r="A170" s="204" t="s">
        <v>29</v>
      </c>
      <c r="B170" s="204" t="s">
        <v>1079</v>
      </c>
      <c r="C170" s="203" t="s">
        <v>1081</v>
      </c>
      <c r="D170" s="204" t="s">
        <v>29</v>
      </c>
      <c r="E170" s="204" t="s">
        <v>1080</v>
      </c>
      <c r="F170" s="215" t="s">
        <v>1082</v>
      </c>
      <c r="G170" s="204" t="s">
        <v>1083</v>
      </c>
    </row>
    <row r="171" spans="1:7">
      <c r="A171" s="204" t="s">
        <v>1578</v>
      </c>
      <c r="B171" s="204" t="s">
        <v>1579</v>
      </c>
      <c r="C171" s="203" t="s">
        <v>1580</v>
      </c>
      <c r="D171" s="204" t="s">
        <v>1581</v>
      </c>
      <c r="E171" s="204" t="s">
        <v>1582</v>
      </c>
      <c r="F171" s="215" t="s">
        <v>1583</v>
      </c>
      <c r="G171" s="204" t="s">
        <v>1584</v>
      </c>
    </row>
    <row r="172" spans="1:7">
      <c r="A172" s="204" t="s">
        <v>1585</v>
      </c>
      <c r="B172" s="204" t="s">
        <v>1586</v>
      </c>
      <c r="C172" s="203" t="s">
        <v>1587</v>
      </c>
      <c r="D172" s="204" t="s">
        <v>1588</v>
      </c>
      <c r="E172" s="204" t="s">
        <v>1589</v>
      </c>
      <c r="F172" s="215" t="s">
        <v>1590</v>
      </c>
      <c r="G172" s="204" t="s">
        <v>1591</v>
      </c>
    </row>
    <row r="173" spans="1:7">
      <c r="A173" s="204" t="s">
        <v>30</v>
      </c>
      <c r="B173" s="204" t="s">
        <v>30</v>
      </c>
      <c r="C173" s="203" t="s">
        <v>30</v>
      </c>
      <c r="D173" s="204" t="s">
        <v>30</v>
      </c>
      <c r="E173" s="204" t="s">
        <v>1084</v>
      </c>
      <c r="F173" s="215" t="s">
        <v>1085</v>
      </c>
      <c r="G173" s="204" t="s">
        <v>1086</v>
      </c>
    </row>
    <row r="174" spans="1:7">
      <c r="A174" s="204" t="s">
        <v>31</v>
      </c>
      <c r="B174" s="204" t="s">
        <v>1087</v>
      </c>
      <c r="C174" s="203" t="s">
        <v>1090</v>
      </c>
      <c r="D174" s="204" t="s">
        <v>1088</v>
      </c>
      <c r="E174" s="204" t="s">
        <v>1089</v>
      </c>
      <c r="F174" s="215" t="s">
        <v>1091</v>
      </c>
      <c r="G174" s="204" t="s">
        <v>1090</v>
      </c>
    </row>
    <row r="175" spans="1:7">
      <c r="A175" s="204" t="s">
        <v>1592</v>
      </c>
      <c r="B175" s="204" t="s">
        <v>1592</v>
      </c>
      <c r="C175" s="203" t="s">
        <v>1593</v>
      </c>
      <c r="D175" s="204" t="s">
        <v>1592</v>
      </c>
      <c r="E175" s="204" t="s">
        <v>1594</v>
      </c>
      <c r="F175" s="215" t="s">
        <v>1595</v>
      </c>
      <c r="G175" s="204" t="s">
        <v>1596</v>
      </c>
    </row>
    <row r="176" spans="1:7">
      <c r="A176" s="204" t="s">
        <v>32</v>
      </c>
      <c r="B176" s="204" t="s">
        <v>1092</v>
      </c>
      <c r="C176" s="203" t="s">
        <v>32</v>
      </c>
      <c r="D176" s="204" t="s">
        <v>1093</v>
      </c>
      <c r="E176" s="204" t="s">
        <v>1094</v>
      </c>
      <c r="F176" s="215" t="s">
        <v>1095</v>
      </c>
      <c r="G176" s="204" t="s">
        <v>1096</v>
      </c>
    </row>
    <row r="177" spans="1:7">
      <c r="A177" s="204" t="s">
        <v>33</v>
      </c>
      <c r="B177" s="204" t="s">
        <v>33</v>
      </c>
      <c r="C177" s="203" t="s">
        <v>33</v>
      </c>
      <c r="D177" s="204" t="s">
        <v>33</v>
      </c>
      <c r="E177" s="204" t="s">
        <v>1097</v>
      </c>
      <c r="F177" s="215" t="s">
        <v>1098</v>
      </c>
      <c r="G177" s="204" t="s">
        <v>1099</v>
      </c>
    </row>
    <row r="178" spans="1:7">
      <c r="A178" s="204" t="s">
        <v>34</v>
      </c>
      <c r="B178" s="204" t="s">
        <v>34</v>
      </c>
      <c r="C178" s="203" t="s">
        <v>34</v>
      </c>
      <c r="D178" s="204" t="s">
        <v>34</v>
      </c>
      <c r="E178" s="204" t="s">
        <v>1100</v>
      </c>
      <c r="F178" s="215" t="s">
        <v>1101</v>
      </c>
      <c r="G178" s="204" t="s">
        <v>34</v>
      </c>
    </row>
    <row r="179" spans="1:7">
      <c r="A179" s="204" t="s">
        <v>35</v>
      </c>
      <c r="B179" s="204" t="s">
        <v>1114</v>
      </c>
      <c r="C179" s="203" t="s">
        <v>35</v>
      </c>
      <c r="D179" s="204" t="s">
        <v>1115</v>
      </c>
      <c r="E179" s="204" t="s">
        <v>1116</v>
      </c>
      <c r="F179" s="215" t="s">
        <v>1117</v>
      </c>
      <c r="G179" s="204" t="s">
        <v>35</v>
      </c>
    </row>
    <row r="180" spans="1:7">
      <c r="A180" s="204" t="s">
        <v>36</v>
      </c>
      <c r="B180" s="204" t="s">
        <v>1102</v>
      </c>
      <c r="C180" s="203" t="s">
        <v>1105</v>
      </c>
      <c r="D180" s="204" t="s">
        <v>1103</v>
      </c>
      <c r="E180" s="204" t="s">
        <v>1104</v>
      </c>
      <c r="F180" s="215" t="s">
        <v>1106</v>
      </c>
      <c r="G180" s="204" t="s">
        <v>1107</v>
      </c>
    </row>
    <row r="181" spans="1:7">
      <c r="A181" s="204" t="s">
        <v>37</v>
      </c>
      <c r="B181" s="204" t="s">
        <v>1108</v>
      </c>
      <c r="C181" s="203" t="s">
        <v>1111</v>
      </c>
      <c r="D181" s="204" t="s">
        <v>1109</v>
      </c>
      <c r="E181" s="204" t="s">
        <v>1110</v>
      </c>
      <c r="F181" s="215" t="s">
        <v>1112</v>
      </c>
      <c r="G181" s="204" t="s">
        <v>1113</v>
      </c>
    </row>
    <row r="182" spans="1:7">
      <c r="A182" s="204" t="s">
        <v>2867</v>
      </c>
      <c r="B182" s="295" t="s">
        <v>2867</v>
      </c>
      <c r="C182" s="295" t="s">
        <v>3406</v>
      </c>
      <c r="D182" s="295" t="s">
        <v>3407</v>
      </c>
      <c r="E182" s="295" t="s">
        <v>3408</v>
      </c>
      <c r="F182" s="295" t="s">
        <v>3409</v>
      </c>
      <c r="G182" s="295" t="s">
        <v>3406</v>
      </c>
    </row>
    <row r="183" spans="1:7">
      <c r="A183" s="204" t="s">
        <v>38</v>
      </c>
      <c r="B183" s="204" t="s">
        <v>1118</v>
      </c>
      <c r="C183" s="203" t="s">
        <v>1121</v>
      </c>
      <c r="D183" s="204" t="s">
        <v>1119</v>
      </c>
      <c r="E183" s="204" t="s">
        <v>1120</v>
      </c>
      <c r="F183" s="215" t="s">
        <v>1122</v>
      </c>
      <c r="G183" s="204" t="s">
        <v>1123</v>
      </c>
    </row>
    <row r="184" spans="1:7">
      <c r="A184" s="204" t="s">
        <v>39</v>
      </c>
      <c r="B184" s="204" t="s">
        <v>1124</v>
      </c>
      <c r="C184" s="203" t="s">
        <v>39</v>
      </c>
      <c r="D184" s="204" t="s">
        <v>1125</v>
      </c>
      <c r="E184" s="204" t="s">
        <v>1126</v>
      </c>
      <c r="F184" s="215" t="s">
        <v>1127</v>
      </c>
      <c r="G184" s="204" t="s">
        <v>1128</v>
      </c>
    </row>
    <row r="185" spans="1:7">
      <c r="A185" s="204" t="s">
        <v>2868</v>
      </c>
      <c r="B185" s="295" t="s">
        <v>3410</v>
      </c>
      <c r="C185" s="295" t="s">
        <v>2868</v>
      </c>
      <c r="D185" s="295" t="s">
        <v>2868</v>
      </c>
      <c r="E185" s="295" t="s">
        <v>3411</v>
      </c>
      <c r="F185" s="295" t="s">
        <v>3412</v>
      </c>
      <c r="G185" s="295" t="s">
        <v>2868</v>
      </c>
    </row>
    <row r="186" spans="1:7">
      <c r="A186" s="204" t="s">
        <v>1601</v>
      </c>
      <c r="B186" s="204" t="s">
        <v>1602</v>
      </c>
      <c r="C186" s="203" t="s">
        <v>1601</v>
      </c>
      <c r="D186" s="204" t="s">
        <v>1601</v>
      </c>
      <c r="E186" s="204" t="s">
        <v>1603</v>
      </c>
      <c r="F186" s="215" t="s">
        <v>1603</v>
      </c>
      <c r="G186" s="204" t="s">
        <v>1601</v>
      </c>
    </row>
    <row r="187" spans="1:7">
      <c r="A187" s="204" t="s">
        <v>2869</v>
      </c>
      <c r="B187" s="295" t="s">
        <v>3413</v>
      </c>
      <c r="C187" s="295" t="s">
        <v>2869</v>
      </c>
      <c r="D187" s="295" t="s">
        <v>3414</v>
      </c>
      <c r="E187" s="295" t="s">
        <v>3415</v>
      </c>
      <c r="F187" s="295" t="s">
        <v>3416</v>
      </c>
      <c r="G187" s="295" t="s">
        <v>3417</v>
      </c>
    </row>
    <row r="188" spans="1:7">
      <c r="A188" s="204" t="s">
        <v>40</v>
      </c>
      <c r="B188" s="204" t="s">
        <v>1129</v>
      </c>
      <c r="C188" s="203" t="s">
        <v>1132</v>
      </c>
      <c r="D188" s="204" t="s">
        <v>1130</v>
      </c>
      <c r="E188" s="204" t="s">
        <v>1131</v>
      </c>
      <c r="F188" s="215" t="s">
        <v>1133</v>
      </c>
      <c r="G188" s="204" t="s">
        <v>1129</v>
      </c>
    </row>
    <row r="189" spans="1:7">
      <c r="A189" s="204" t="s">
        <v>1611</v>
      </c>
      <c r="B189" s="204" t="s">
        <v>1611</v>
      </c>
      <c r="C189" s="203" t="s">
        <v>1611</v>
      </c>
      <c r="D189" s="204" t="s">
        <v>1612</v>
      </c>
      <c r="E189" s="204" t="s">
        <v>1613</v>
      </c>
      <c r="F189" s="215" t="s">
        <v>1614</v>
      </c>
      <c r="G189" s="204" t="s">
        <v>1611</v>
      </c>
    </row>
    <row r="190" spans="1:7">
      <c r="A190" s="204" t="s">
        <v>1604</v>
      </c>
      <c r="B190" s="204" t="s">
        <v>1605</v>
      </c>
      <c r="C190" s="203" t="s">
        <v>1606</v>
      </c>
      <c r="D190" s="204" t="s">
        <v>1607</v>
      </c>
      <c r="E190" s="204" t="s">
        <v>1608</v>
      </c>
      <c r="F190" s="215" t="s">
        <v>1609</v>
      </c>
      <c r="G190" s="204" t="s">
        <v>1610</v>
      </c>
    </row>
    <row r="191" spans="1:7">
      <c r="A191" s="204" t="s">
        <v>41</v>
      </c>
      <c r="B191" s="204" t="s">
        <v>41</v>
      </c>
      <c r="C191" s="203" t="s">
        <v>41</v>
      </c>
      <c r="D191" s="204" t="s">
        <v>41</v>
      </c>
      <c r="E191" s="204" t="s">
        <v>1134</v>
      </c>
      <c r="F191" s="215" t="s">
        <v>1135</v>
      </c>
      <c r="G191" s="204" t="s">
        <v>41</v>
      </c>
    </row>
    <row r="192" spans="1:7">
      <c r="A192" s="204" t="s">
        <v>1136</v>
      </c>
      <c r="B192" s="204" t="s">
        <v>1137</v>
      </c>
      <c r="C192" s="203" t="s">
        <v>1140</v>
      </c>
      <c r="D192" s="204" t="s">
        <v>1138</v>
      </c>
      <c r="E192" s="204" t="s">
        <v>1139</v>
      </c>
      <c r="F192" s="215" t="s">
        <v>1141</v>
      </c>
      <c r="G192" s="204" t="s">
        <v>1142</v>
      </c>
    </row>
    <row r="193" spans="1:7">
      <c r="A193" s="204" t="s">
        <v>42</v>
      </c>
      <c r="B193" s="204" t="s">
        <v>1143</v>
      </c>
      <c r="C193" s="203" t="s">
        <v>1146</v>
      </c>
      <c r="D193" s="204" t="s">
        <v>1144</v>
      </c>
      <c r="E193" s="204" t="s">
        <v>1145</v>
      </c>
      <c r="F193" s="215" t="s">
        <v>1147</v>
      </c>
      <c r="G193" s="204" t="s">
        <v>1148</v>
      </c>
    </row>
    <row r="194" spans="1:7">
      <c r="A194" s="204" t="s">
        <v>43</v>
      </c>
      <c r="B194" s="204" t="s">
        <v>43</v>
      </c>
      <c r="C194" s="203" t="s">
        <v>43</v>
      </c>
      <c r="D194" s="204" t="s">
        <v>1149</v>
      </c>
      <c r="E194" s="204" t="s">
        <v>1150</v>
      </c>
      <c r="F194" s="215" t="s">
        <v>1151</v>
      </c>
      <c r="G194" s="204" t="s">
        <v>43</v>
      </c>
    </row>
    <row r="195" spans="1:7">
      <c r="A195" s="204" t="s">
        <v>44</v>
      </c>
      <c r="B195" s="217" t="s">
        <v>44</v>
      </c>
      <c r="C195" s="218" t="s">
        <v>1759</v>
      </c>
      <c r="D195" s="218" t="s">
        <v>1760</v>
      </c>
      <c r="E195" s="206" t="s">
        <v>1761</v>
      </c>
      <c r="F195" s="204" t="s">
        <v>1762</v>
      </c>
      <c r="G195" s="219" t="s">
        <v>1763</v>
      </c>
    </row>
    <row r="196" spans="1:7">
      <c r="A196" s="204" t="s">
        <v>2870</v>
      </c>
      <c r="B196" s="295" t="s">
        <v>3418</v>
      </c>
      <c r="C196" s="295" t="s">
        <v>3419</v>
      </c>
      <c r="D196" s="295" t="s">
        <v>3420</v>
      </c>
      <c r="E196" s="295" t="s">
        <v>3421</v>
      </c>
      <c r="F196" s="295" t="s">
        <v>3422</v>
      </c>
      <c r="G196" s="295" t="s">
        <v>3419</v>
      </c>
    </row>
    <row r="197" spans="1:7">
      <c r="A197" s="204" t="s">
        <v>2871</v>
      </c>
      <c r="B197" s="295" t="s">
        <v>3423</v>
      </c>
      <c r="C197" s="296" t="s">
        <v>3424</v>
      </c>
      <c r="D197" s="295" t="s">
        <v>3425</v>
      </c>
      <c r="E197" s="295" t="s">
        <v>3426</v>
      </c>
      <c r="F197" s="295" t="s">
        <v>3427</v>
      </c>
      <c r="G197" s="295" t="s">
        <v>3424</v>
      </c>
    </row>
    <row r="198" spans="1:7">
      <c r="A198" s="204" t="s">
        <v>2814</v>
      </c>
      <c r="B198" s="204" t="s">
        <v>2815</v>
      </c>
      <c r="C198" s="203" t="s">
        <v>2816</v>
      </c>
      <c r="D198" s="204" t="s">
        <v>2817</v>
      </c>
      <c r="E198" s="204" t="s">
        <v>2818</v>
      </c>
      <c r="F198" s="215" t="s">
        <v>2819</v>
      </c>
      <c r="G198" s="204" t="s">
        <v>2816</v>
      </c>
    </row>
    <row r="199" spans="1:7">
      <c r="A199" s="208" t="s">
        <v>45</v>
      </c>
      <c r="B199" s="217" t="s">
        <v>45</v>
      </c>
      <c r="C199" s="218" t="s">
        <v>1154</v>
      </c>
      <c r="D199" s="218" t="s">
        <v>1152</v>
      </c>
      <c r="E199" s="206" t="s">
        <v>1153</v>
      </c>
      <c r="F199" s="204" t="s">
        <v>1155</v>
      </c>
      <c r="G199" s="219" t="s">
        <v>1156</v>
      </c>
    </row>
    <row r="200" spans="1:7">
      <c r="A200" s="204" t="s">
        <v>46</v>
      </c>
      <c r="B200" s="204" t="s">
        <v>1157</v>
      </c>
      <c r="C200" s="203" t="s">
        <v>1160</v>
      </c>
      <c r="D200" s="204" t="s">
        <v>1158</v>
      </c>
      <c r="E200" s="204" t="s">
        <v>1159</v>
      </c>
      <c r="F200" s="215" t="s">
        <v>1161</v>
      </c>
      <c r="G200" s="204" t="s">
        <v>1160</v>
      </c>
    </row>
    <row r="201" spans="1:7">
      <c r="A201" s="204" t="s">
        <v>47</v>
      </c>
      <c r="B201" s="204" t="s">
        <v>1162</v>
      </c>
      <c r="C201" s="203" t="s">
        <v>47</v>
      </c>
      <c r="D201" s="204" t="s">
        <v>47</v>
      </c>
      <c r="E201" s="204" t="s">
        <v>1163</v>
      </c>
      <c r="F201" s="215" t="s">
        <v>1164</v>
      </c>
      <c r="G201" s="204" t="s">
        <v>1165</v>
      </c>
    </row>
    <row r="202" spans="1:7">
      <c r="A202" s="204" t="s">
        <v>48</v>
      </c>
      <c r="B202" s="204" t="s">
        <v>1166</v>
      </c>
      <c r="C202" s="203" t="s">
        <v>1169</v>
      </c>
      <c r="D202" s="204" t="s">
        <v>1167</v>
      </c>
      <c r="E202" s="204" t="s">
        <v>1168</v>
      </c>
      <c r="F202" s="215" t="s">
        <v>1170</v>
      </c>
      <c r="G202" s="204" t="s">
        <v>1171</v>
      </c>
    </row>
    <row r="203" spans="1:7">
      <c r="A203" s="204" t="s">
        <v>49</v>
      </c>
      <c r="B203" s="204" t="s">
        <v>49</v>
      </c>
      <c r="C203" s="203" t="s">
        <v>49</v>
      </c>
      <c r="D203" s="204" t="s">
        <v>49</v>
      </c>
      <c r="E203" s="204" t="s">
        <v>1172</v>
      </c>
      <c r="F203" s="215" t="s">
        <v>1173</v>
      </c>
      <c r="G203" s="204" t="s">
        <v>1174</v>
      </c>
    </row>
    <row r="204" spans="1:7">
      <c r="A204" s="204" t="s">
        <v>50</v>
      </c>
      <c r="B204" s="204" t="s">
        <v>1175</v>
      </c>
      <c r="C204" s="203" t="s">
        <v>1178</v>
      </c>
      <c r="D204" s="204" t="s">
        <v>1176</v>
      </c>
      <c r="E204" s="204" t="s">
        <v>1177</v>
      </c>
      <c r="F204" s="215" t="s">
        <v>1179</v>
      </c>
      <c r="G204" s="204" t="s">
        <v>1180</v>
      </c>
    </row>
    <row r="205" spans="1:7">
      <c r="A205" s="204" t="s">
        <v>51</v>
      </c>
      <c r="B205" s="204" t="s">
        <v>1181</v>
      </c>
      <c r="C205" s="203" t="s">
        <v>51</v>
      </c>
      <c r="D205" s="204" t="s">
        <v>51</v>
      </c>
      <c r="E205" s="204" t="s">
        <v>1182</v>
      </c>
      <c r="F205" s="215" t="s">
        <v>1183</v>
      </c>
      <c r="G205" s="204" t="s">
        <v>1184</v>
      </c>
    </row>
    <row r="206" spans="1:7">
      <c r="A206" s="204" t="s">
        <v>2872</v>
      </c>
      <c r="B206" s="295" t="s">
        <v>3428</v>
      </c>
      <c r="C206" s="295" t="s">
        <v>2872</v>
      </c>
      <c r="D206" s="295" t="s">
        <v>3429</v>
      </c>
      <c r="E206" s="295" t="s">
        <v>3430</v>
      </c>
      <c r="F206" s="295" t="s">
        <v>3431</v>
      </c>
      <c r="G206" s="295" t="s">
        <v>3432</v>
      </c>
    </row>
    <row r="207" spans="1:7">
      <c r="A207" s="204" t="s">
        <v>2873</v>
      </c>
      <c r="B207" s="295" t="s">
        <v>2873</v>
      </c>
      <c r="C207" s="295" t="s">
        <v>2873</v>
      </c>
      <c r="D207" s="295" t="s">
        <v>2873</v>
      </c>
      <c r="E207" s="295" t="s">
        <v>3433</v>
      </c>
      <c r="F207" s="295" t="s">
        <v>3434</v>
      </c>
      <c r="G207" s="295" t="s">
        <v>2873</v>
      </c>
    </row>
    <row r="208" spans="1:7">
      <c r="A208" s="204" t="s">
        <v>52</v>
      </c>
      <c r="B208" s="204" t="s">
        <v>1185</v>
      </c>
      <c r="C208" s="203" t="s">
        <v>1188</v>
      </c>
      <c r="D208" s="204" t="s">
        <v>1186</v>
      </c>
      <c r="E208" s="204" t="s">
        <v>1187</v>
      </c>
      <c r="F208" s="215" t="s">
        <v>1189</v>
      </c>
      <c r="G208" s="204" t="s">
        <v>1190</v>
      </c>
    </row>
    <row r="209" spans="1:7">
      <c r="A209" s="204" t="s">
        <v>53</v>
      </c>
      <c r="B209" s="204" t="s">
        <v>1191</v>
      </c>
      <c r="C209" s="203" t="s">
        <v>53</v>
      </c>
      <c r="D209" s="204" t="s">
        <v>1192</v>
      </c>
      <c r="E209" s="204" t="s">
        <v>1193</v>
      </c>
      <c r="F209" s="215" t="s">
        <v>1194</v>
      </c>
      <c r="G209" s="204" t="s">
        <v>53</v>
      </c>
    </row>
    <row r="210" spans="1:7">
      <c r="A210" s="204" t="s">
        <v>2874</v>
      </c>
      <c r="B210" s="295" t="s">
        <v>3435</v>
      </c>
      <c r="C210" s="295" t="s">
        <v>3436</v>
      </c>
      <c r="D210" s="295" t="s">
        <v>3437</v>
      </c>
      <c r="E210" s="295" t="s">
        <v>3438</v>
      </c>
      <c r="F210" s="295" t="s">
        <v>3439</v>
      </c>
      <c r="G210" s="295" t="s">
        <v>3440</v>
      </c>
    </row>
    <row r="211" spans="1:7">
      <c r="A211" s="204" t="s">
        <v>2875</v>
      </c>
      <c r="B211" s="295" t="s">
        <v>2875</v>
      </c>
      <c r="C211" s="295" t="s">
        <v>3441</v>
      </c>
      <c r="D211" s="295" t="s">
        <v>3442</v>
      </c>
      <c r="E211" s="295" t="s">
        <v>3443</v>
      </c>
      <c r="F211" s="295" t="s">
        <v>3444</v>
      </c>
      <c r="G211" s="295" t="s">
        <v>3445</v>
      </c>
    </row>
    <row r="212" spans="1:7">
      <c r="A212" s="204" t="s">
        <v>54</v>
      </c>
      <c r="B212" s="204" t="s">
        <v>54</v>
      </c>
      <c r="C212" s="203" t="s">
        <v>1197</v>
      </c>
      <c r="D212" s="204" t="s">
        <v>1195</v>
      </c>
      <c r="E212" s="204" t="s">
        <v>1196</v>
      </c>
      <c r="F212" s="215" t="s">
        <v>1198</v>
      </c>
      <c r="G212" s="204" t="s">
        <v>1199</v>
      </c>
    </row>
    <row r="213" spans="1:7">
      <c r="A213" s="208" t="s">
        <v>55</v>
      </c>
      <c r="B213" s="217" t="s">
        <v>1764</v>
      </c>
      <c r="C213" s="204" t="s">
        <v>1765</v>
      </c>
      <c r="D213" s="218" t="s">
        <v>1766</v>
      </c>
      <c r="E213" s="206" t="s">
        <v>1767</v>
      </c>
      <c r="F213" s="204" t="s">
        <v>1768</v>
      </c>
      <c r="G213" s="219" t="s">
        <v>1769</v>
      </c>
    </row>
    <row r="214" spans="1:7">
      <c r="A214" s="208" t="s">
        <v>2876</v>
      </c>
      <c r="B214" s="295" t="s">
        <v>3446</v>
      </c>
      <c r="C214" s="295" t="s">
        <v>2876</v>
      </c>
      <c r="D214" s="295" t="s">
        <v>3447</v>
      </c>
      <c r="E214" s="295" t="s">
        <v>3448</v>
      </c>
      <c r="F214" s="295" t="s">
        <v>3449</v>
      </c>
      <c r="G214" s="295" t="s">
        <v>3450</v>
      </c>
    </row>
    <row r="215" spans="1:7">
      <c r="A215" s="204" t="s">
        <v>2820</v>
      </c>
      <c r="B215" s="204" t="s">
        <v>2821</v>
      </c>
      <c r="C215" s="203" t="s">
        <v>2822</v>
      </c>
      <c r="D215" s="204" t="s">
        <v>2823</v>
      </c>
      <c r="E215" s="204" t="s">
        <v>2824</v>
      </c>
      <c r="F215" s="215" t="s">
        <v>2825</v>
      </c>
      <c r="G215" s="204" t="s">
        <v>2826</v>
      </c>
    </row>
    <row r="216" spans="1:7">
      <c r="A216" s="204" t="s">
        <v>56</v>
      </c>
      <c r="B216" s="204" t="s">
        <v>56</v>
      </c>
      <c r="C216" s="203" t="s">
        <v>56</v>
      </c>
      <c r="D216" s="204" t="s">
        <v>56</v>
      </c>
      <c r="E216" s="204" t="s">
        <v>1200</v>
      </c>
      <c r="F216" s="215" t="s">
        <v>1201</v>
      </c>
      <c r="G216" s="204" t="s">
        <v>1202</v>
      </c>
    </row>
    <row r="217" spans="1:7">
      <c r="A217" s="204" t="s">
        <v>57</v>
      </c>
      <c r="B217" s="204" t="s">
        <v>1203</v>
      </c>
      <c r="C217" s="203" t="s">
        <v>1206</v>
      </c>
      <c r="D217" s="204" t="s">
        <v>1204</v>
      </c>
      <c r="E217" s="204" t="s">
        <v>1205</v>
      </c>
      <c r="F217" s="215" t="s">
        <v>1207</v>
      </c>
      <c r="G217" s="204" t="s">
        <v>1208</v>
      </c>
    </row>
    <row r="218" spans="1:7">
      <c r="A218" s="204" t="s">
        <v>58</v>
      </c>
      <c r="B218" s="204" t="s">
        <v>58</v>
      </c>
      <c r="C218" s="203" t="s">
        <v>58</v>
      </c>
      <c r="D218" s="204" t="s">
        <v>58</v>
      </c>
      <c r="E218" s="204" t="s">
        <v>1209</v>
      </c>
      <c r="F218" s="215" t="s">
        <v>1210</v>
      </c>
      <c r="G218" s="204" t="s">
        <v>58</v>
      </c>
    </row>
    <row r="219" spans="1:7">
      <c r="A219" s="204" t="s">
        <v>2045</v>
      </c>
      <c r="B219" s="204" t="s">
        <v>2046</v>
      </c>
      <c r="C219" s="203" t="s">
        <v>2045</v>
      </c>
      <c r="D219" s="204" t="s">
        <v>2045</v>
      </c>
      <c r="E219" s="204" t="s">
        <v>2048</v>
      </c>
      <c r="F219" s="215" t="s">
        <v>2049</v>
      </c>
      <c r="G219" s="204" t="s">
        <v>2047</v>
      </c>
    </row>
    <row r="220" spans="1:7">
      <c r="A220" s="204" t="s">
        <v>59</v>
      </c>
      <c r="B220" s="204" t="s">
        <v>1211</v>
      </c>
      <c r="C220" s="203" t="s">
        <v>1213</v>
      </c>
      <c r="D220" s="204" t="s">
        <v>59</v>
      </c>
      <c r="E220" s="204" t="s">
        <v>1212</v>
      </c>
      <c r="F220" s="215" t="s">
        <v>1214</v>
      </c>
      <c r="G220" s="204" t="s">
        <v>1215</v>
      </c>
    </row>
    <row r="221" spans="1:7">
      <c r="A221" s="204" t="s">
        <v>2877</v>
      </c>
      <c r="B221" s="295" t="s">
        <v>3451</v>
      </c>
      <c r="C221" s="295" t="s">
        <v>2877</v>
      </c>
      <c r="D221" s="295" t="s">
        <v>2877</v>
      </c>
      <c r="E221" s="295" t="s">
        <v>3452</v>
      </c>
      <c r="F221" s="295" t="s">
        <v>3453</v>
      </c>
      <c r="G221" s="295" t="s">
        <v>3454</v>
      </c>
    </row>
    <row r="222" spans="1:7">
      <c r="A222" s="204" t="s">
        <v>60</v>
      </c>
      <c r="B222" s="204" t="s">
        <v>1216</v>
      </c>
      <c r="C222" s="203" t="s">
        <v>1218</v>
      </c>
      <c r="D222" s="204" t="s">
        <v>60</v>
      </c>
      <c r="E222" s="204" t="s">
        <v>1217</v>
      </c>
      <c r="F222" s="215" t="s">
        <v>1219</v>
      </c>
      <c r="G222" s="204" t="s">
        <v>60</v>
      </c>
    </row>
    <row r="223" spans="1:7">
      <c r="A223" s="204" t="s">
        <v>61</v>
      </c>
      <c r="B223" s="204" t="s">
        <v>61</v>
      </c>
      <c r="C223" s="203" t="s">
        <v>61</v>
      </c>
      <c r="D223" s="204" t="s">
        <v>61</v>
      </c>
      <c r="E223" s="204" t="s">
        <v>1220</v>
      </c>
      <c r="F223" s="215" t="s">
        <v>1221</v>
      </c>
      <c r="G223" s="204" t="s">
        <v>61</v>
      </c>
    </row>
    <row r="224" spans="1:7">
      <c r="A224" s="204" t="s">
        <v>62</v>
      </c>
      <c r="B224" s="204" t="s">
        <v>62</v>
      </c>
      <c r="C224" s="203" t="s">
        <v>62</v>
      </c>
      <c r="D224" s="204" t="s">
        <v>1222</v>
      </c>
      <c r="E224" s="204" t="s">
        <v>1223</v>
      </c>
      <c r="F224" s="215" t="s">
        <v>1223</v>
      </c>
      <c r="G224" s="204" t="s">
        <v>62</v>
      </c>
    </row>
    <row r="225" spans="1:7">
      <c r="A225" s="204" t="s">
        <v>63</v>
      </c>
      <c r="B225" s="204" t="s">
        <v>1224</v>
      </c>
      <c r="C225" s="203" t="s">
        <v>1227</v>
      </c>
      <c r="D225" s="204" t="s">
        <v>1225</v>
      </c>
      <c r="E225" s="204" t="s">
        <v>1226</v>
      </c>
      <c r="F225" s="215" t="s">
        <v>1228</v>
      </c>
      <c r="G225" s="204" t="s">
        <v>1229</v>
      </c>
    </row>
    <row r="226" spans="1:7">
      <c r="A226" s="204" t="s">
        <v>189</v>
      </c>
      <c r="B226" s="204" t="s">
        <v>1230</v>
      </c>
      <c r="C226" s="203" t="s">
        <v>1233</v>
      </c>
      <c r="D226" s="204" t="s">
        <v>1231</v>
      </c>
      <c r="E226" s="204" t="s">
        <v>1232</v>
      </c>
      <c r="F226" s="215" t="s">
        <v>1234</v>
      </c>
      <c r="G226" s="204" t="s">
        <v>1235</v>
      </c>
    </row>
    <row r="227" spans="1:7">
      <c r="A227" s="204" t="s">
        <v>64</v>
      </c>
      <c r="B227" s="204" t="s">
        <v>1236</v>
      </c>
      <c r="C227" s="203" t="s">
        <v>64</v>
      </c>
      <c r="D227" s="204" t="s">
        <v>1237</v>
      </c>
      <c r="E227" s="204" t="s">
        <v>1238</v>
      </c>
      <c r="F227" s="215" t="s">
        <v>1239</v>
      </c>
      <c r="G227" s="204" t="s">
        <v>1240</v>
      </c>
    </row>
    <row r="228" spans="1:7">
      <c r="A228" s="204" t="s">
        <v>65</v>
      </c>
      <c r="B228" s="204" t="s">
        <v>1241</v>
      </c>
      <c r="C228" s="203" t="s">
        <v>65</v>
      </c>
      <c r="D228" s="204" t="s">
        <v>1242</v>
      </c>
      <c r="E228" s="204" t="s">
        <v>1243</v>
      </c>
      <c r="F228" s="215" t="s">
        <v>1244</v>
      </c>
      <c r="G228" s="204" t="s">
        <v>1245</v>
      </c>
    </row>
    <row r="229" spans="1:7">
      <c r="A229" s="204" t="s">
        <v>1615</v>
      </c>
      <c r="B229" s="204" t="s">
        <v>1616</v>
      </c>
      <c r="C229" s="203" t="s">
        <v>1617</v>
      </c>
      <c r="D229" s="204" t="s">
        <v>1618</v>
      </c>
      <c r="E229" s="204" t="s">
        <v>1619</v>
      </c>
      <c r="F229" s="215" t="s">
        <v>1620</v>
      </c>
      <c r="G229" s="204" t="s">
        <v>1621</v>
      </c>
    </row>
    <row r="230" spans="1:7">
      <c r="A230" s="204" t="s">
        <v>66</v>
      </c>
      <c r="B230" s="204" t="s">
        <v>66</v>
      </c>
      <c r="C230" s="203" t="s">
        <v>66</v>
      </c>
      <c r="D230" s="204" t="s">
        <v>1246</v>
      </c>
      <c r="E230" s="204" t="s">
        <v>1247</v>
      </c>
      <c r="F230" s="215" t="s">
        <v>1248</v>
      </c>
      <c r="G230" s="204" t="s">
        <v>1249</v>
      </c>
    </row>
    <row r="231" spans="1:7">
      <c r="A231" s="216" t="s">
        <v>2114</v>
      </c>
      <c r="B231" s="214" t="s">
        <v>2371</v>
      </c>
      <c r="C231" s="203" t="s">
        <v>2372</v>
      </c>
      <c r="D231" s="204" t="s">
        <v>2373</v>
      </c>
      <c r="E231" s="204" t="s">
        <v>2374</v>
      </c>
      <c r="F231" s="215" t="s">
        <v>2375</v>
      </c>
      <c r="G231" s="204" t="s">
        <v>2372</v>
      </c>
    </row>
    <row r="232" spans="1:7" s="242" customFormat="1">
      <c r="A232" s="233" t="s">
        <v>2878</v>
      </c>
      <c r="B232" s="295" t="s">
        <v>3455</v>
      </c>
      <c r="C232" s="295" t="s">
        <v>2878</v>
      </c>
      <c r="D232" s="295" t="s">
        <v>2878</v>
      </c>
      <c r="E232" s="295" t="s">
        <v>3456</v>
      </c>
      <c r="F232" s="295" t="s">
        <v>3457</v>
      </c>
      <c r="G232" s="295" t="s">
        <v>2878</v>
      </c>
    </row>
    <row r="233" spans="1:7">
      <c r="A233" s="204" t="s">
        <v>2827</v>
      </c>
      <c r="B233" s="204" t="s">
        <v>2828</v>
      </c>
      <c r="C233" s="203" t="s">
        <v>2829</v>
      </c>
      <c r="D233" s="204" t="s">
        <v>2830</v>
      </c>
      <c r="E233" s="204" t="s">
        <v>2831</v>
      </c>
      <c r="F233" s="215" t="s">
        <v>2832</v>
      </c>
      <c r="G233" s="204" t="s">
        <v>2833</v>
      </c>
    </row>
    <row r="234" spans="1:7">
      <c r="A234" s="204" t="s">
        <v>67</v>
      </c>
      <c r="B234" s="204" t="s">
        <v>1250</v>
      </c>
      <c r="C234" s="203" t="s">
        <v>67</v>
      </c>
      <c r="D234" s="204" t="s">
        <v>1251</v>
      </c>
      <c r="E234" s="204" t="s">
        <v>1252</v>
      </c>
      <c r="F234" s="215" t="s">
        <v>1253</v>
      </c>
      <c r="G234" s="204" t="s">
        <v>67</v>
      </c>
    </row>
    <row r="235" spans="1:7">
      <c r="A235" s="204" t="s">
        <v>2879</v>
      </c>
      <c r="B235" s="295" t="s">
        <v>3458</v>
      </c>
      <c r="C235" s="295" t="s">
        <v>3459</v>
      </c>
      <c r="D235" s="295" t="s">
        <v>2879</v>
      </c>
      <c r="E235" s="295" t="s">
        <v>3460</v>
      </c>
      <c r="F235" s="295" t="s">
        <v>3460</v>
      </c>
      <c r="G235" s="295" t="s">
        <v>3461</v>
      </c>
    </row>
    <row r="236" spans="1:7">
      <c r="A236" s="204" t="s">
        <v>68</v>
      </c>
      <c r="B236" s="204" t="s">
        <v>1254</v>
      </c>
      <c r="C236" s="203" t="s">
        <v>1257</v>
      </c>
      <c r="D236" s="204" t="s">
        <v>1255</v>
      </c>
      <c r="E236" s="204" t="s">
        <v>1256</v>
      </c>
      <c r="F236" s="215" t="s">
        <v>1258</v>
      </c>
      <c r="G236" s="204" t="s">
        <v>1259</v>
      </c>
    </row>
    <row r="237" spans="1:7">
      <c r="A237" s="204" t="s">
        <v>69</v>
      </c>
      <c r="B237" s="204" t="s">
        <v>69</v>
      </c>
      <c r="C237" s="203" t="s">
        <v>1262</v>
      </c>
      <c r="D237" s="204" t="s">
        <v>1260</v>
      </c>
      <c r="E237" s="204" t="s">
        <v>1261</v>
      </c>
      <c r="F237" s="215" t="s">
        <v>1263</v>
      </c>
      <c r="G237" s="204" t="s">
        <v>1264</v>
      </c>
    </row>
    <row r="238" spans="1:7">
      <c r="A238" s="204" t="s">
        <v>70</v>
      </c>
      <c r="B238" s="204" t="s">
        <v>70</v>
      </c>
      <c r="C238" s="203" t="s">
        <v>1265</v>
      </c>
      <c r="D238" s="204" t="s">
        <v>1265</v>
      </c>
      <c r="E238" s="204" t="s">
        <v>1266</v>
      </c>
      <c r="F238" s="215" t="s">
        <v>1267</v>
      </c>
      <c r="G238" s="204" t="s">
        <v>1268</v>
      </c>
    </row>
    <row r="239" spans="1:7">
      <c r="A239" s="204" t="s">
        <v>2116</v>
      </c>
      <c r="B239" s="204" t="s">
        <v>1622</v>
      </c>
      <c r="C239" s="203" t="s">
        <v>1623</v>
      </c>
      <c r="D239" s="204" t="s">
        <v>1624</v>
      </c>
      <c r="E239" s="204" t="s">
        <v>1625</v>
      </c>
      <c r="F239" s="215" t="s">
        <v>1626</v>
      </c>
      <c r="G239" s="204" t="s">
        <v>1627</v>
      </c>
    </row>
    <row r="240" spans="1:7">
      <c r="A240" s="204" t="s">
        <v>2880</v>
      </c>
      <c r="B240" s="295" t="s">
        <v>3462</v>
      </c>
      <c r="C240" s="295" t="s">
        <v>3463</v>
      </c>
      <c r="D240" s="295" t="s">
        <v>3464</v>
      </c>
      <c r="E240" s="295" t="s">
        <v>3465</v>
      </c>
      <c r="F240" s="295" t="s">
        <v>3466</v>
      </c>
      <c r="G240" s="295" t="s">
        <v>3467</v>
      </c>
    </row>
    <row r="241" spans="1:7">
      <c r="A241" s="204" t="s">
        <v>71</v>
      </c>
      <c r="B241" s="220" t="s">
        <v>71</v>
      </c>
      <c r="C241" s="204" t="s">
        <v>71</v>
      </c>
      <c r="D241" s="211" t="s">
        <v>1770</v>
      </c>
      <c r="E241" s="206" t="s">
        <v>1771</v>
      </c>
      <c r="F241" s="204" t="s">
        <v>1772</v>
      </c>
      <c r="G241" s="221" t="s">
        <v>1773</v>
      </c>
    </row>
    <row r="242" spans="1:7">
      <c r="A242" s="204" t="s">
        <v>72</v>
      </c>
      <c r="B242" s="204" t="s">
        <v>1269</v>
      </c>
      <c r="C242" s="203" t="s">
        <v>72</v>
      </c>
      <c r="D242" s="204" t="s">
        <v>72</v>
      </c>
      <c r="E242" s="204" t="s">
        <v>1270</v>
      </c>
      <c r="F242" s="215" t="s">
        <v>1271</v>
      </c>
      <c r="G242" s="204" t="s">
        <v>1272</v>
      </c>
    </row>
    <row r="243" spans="1:7">
      <c r="A243" s="193" t="s">
        <v>2881</v>
      </c>
      <c r="B243" s="295" t="s">
        <v>3468</v>
      </c>
      <c r="C243" s="295" t="s">
        <v>546</v>
      </c>
      <c r="D243" s="295" t="s">
        <v>3469</v>
      </c>
      <c r="E243" s="295" t="s">
        <v>3470</v>
      </c>
      <c r="F243" s="295" t="s">
        <v>3471</v>
      </c>
      <c r="G243" s="295" t="s">
        <v>3472</v>
      </c>
    </row>
    <row r="244" spans="1:7">
      <c r="A244" s="204" t="s">
        <v>1628</v>
      </c>
      <c r="B244" s="204" t="s">
        <v>1629</v>
      </c>
      <c r="C244" s="203" t="s">
        <v>1630</v>
      </c>
      <c r="D244" s="204" t="s">
        <v>1631</v>
      </c>
      <c r="E244" s="204" t="s">
        <v>1632</v>
      </c>
      <c r="F244" s="215" t="s">
        <v>1633</v>
      </c>
      <c r="G244" s="204" t="s">
        <v>1634</v>
      </c>
    </row>
    <row r="245" spans="1:7">
      <c r="A245" s="204" t="s">
        <v>73</v>
      </c>
      <c r="B245" s="204" t="s">
        <v>1273</v>
      </c>
      <c r="C245" s="203" t="s">
        <v>1276</v>
      </c>
      <c r="D245" s="204" t="s">
        <v>1274</v>
      </c>
      <c r="E245" s="204" t="s">
        <v>1275</v>
      </c>
      <c r="F245" s="215" t="s">
        <v>1277</v>
      </c>
      <c r="G245" s="204" t="s">
        <v>1278</v>
      </c>
    </row>
    <row r="246" spans="1:7">
      <c r="A246" s="204" t="s">
        <v>74</v>
      </c>
      <c r="B246" s="204" t="s">
        <v>1279</v>
      </c>
      <c r="C246" s="203" t="s">
        <v>1282</v>
      </c>
      <c r="D246" s="204" t="s">
        <v>1280</v>
      </c>
      <c r="E246" s="204" t="s">
        <v>1281</v>
      </c>
      <c r="F246" s="215" t="s">
        <v>1283</v>
      </c>
      <c r="G246" s="204" t="s">
        <v>1282</v>
      </c>
    </row>
    <row r="247" spans="1:7">
      <c r="A247" s="204" t="s">
        <v>75</v>
      </c>
      <c r="B247" s="204" t="s">
        <v>75</v>
      </c>
      <c r="C247" s="203" t="s">
        <v>75</v>
      </c>
      <c r="D247" s="204" t="s">
        <v>75</v>
      </c>
      <c r="E247" s="204" t="s">
        <v>1284</v>
      </c>
      <c r="F247" s="215" t="s">
        <v>1285</v>
      </c>
      <c r="G247" s="204" t="s">
        <v>1286</v>
      </c>
    </row>
    <row r="248" spans="1:7">
      <c r="A248" s="204" t="s">
        <v>76</v>
      </c>
      <c r="B248" s="204" t="s">
        <v>1287</v>
      </c>
      <c r="C248" s="203" t="s">
        <v>76</v>
      </c>
      <c r="D248" s="204" t="s">
        <v>76</v>
      </c>
      <c r="E248" s="204" t="s">
        <v>1288</v>
      </c>
      <c r="F248" s="215" t="s">
        <v>1289</v>
      </c>
      <c r="G248" s="204" t="s">
        <v>1287</v>
      </c>
    </row>
    <row r="249" spans="1:7">
      <c r="A249" s="204" t="s">
        <v>77</v>
      </c>
      <c r="B249" s="204" t="s">
        <v>1290</v>
      </c>
      <c r="C249" s="203" t="s">
        <v>1293</v>
      </c>
      <c r="D249" s="204" t="s">
        <v>1291</v>
      </c>
      <c r="E249" s="204" t="s">
        <v>1292</v>
      </c>
      <c r="F249" s="215" t="s">
        <v>1294</v>
      </c>
      <c r="G249" s="204" t="s">
        <v>1295</v>
      </c>
    </row>
    <row r="250" spans="1:7">
      <c r="A250" s="204" t="s">
        <v>2882</v>
      </c>
      <c r="B250" s="295" t="s">
        <v>3473</v>
      </c>
      <c r="C250" s="295" t="s">
        <v>3474</v>
      </c>
      <c r="D250" s="295" t="s">
        <v>3475</v>
      </c>
      <c r="E250" s="295" t="s">
        <v>3476</v>
      </c>
      <c r="F250" s="295" t="s">
        <v>3477</v>
      </c>
      <c r="G250" s="295" t="s">
        <v>3478</v>
      </c>
    </row>
    <row r="251" spans="1:7">
      <c r="A251" s="204" t="s">
        <v>2883</v>
      </c>
      <c r="B251" s="295" t="s">
        <v>2883</v>
      </c>
      <c r="C251" s="295" t="s">
        <v>3479</v>
      </c>
      <c r="D251" s="295" t="s">
        <v>3480</v>
      </c>
      <c r="E251" s="295" t="s">
        <v>3481</v>
      </c>
      <c r="F251" s="295" t="s">
        <v>3482</v>
      </c>
      <c r="G251" s="295" t="s">
        <v>3479</v>
      </c>
    </row>
    <row r="252" spans="1:7">
      <c r="A252" s="204" t="s">
        <v>78</v>
      </c>
      <c r="B252" s="295" t="s">
        <v>1635</v>
      </c>
      <c r="C252" s="295" t="s">
        <v>1635</v>
      </c>
      <c r="D252" s="295" t="s">
        <v>1635</v>
      </c>
      <c r="E252" s="295" t="s">
        <v>1636</v>
      </c>
      <c r="F252" s="295" t="s">
        <v>1637</v>
      </c>
      <c r="G252" s="295" t="s">
        <v>78</v>
      </c>
    </row>
    <row r="253" spans="1:7">
      <c r="A253" s="204" t="s">
        <v>79</v>
      </c>
      <c r="B253" s="204" t="s">
        <v>79</v>
      </c>
      <c r="C253" s="203" t="s">
        <v>79</v>
      </c>
      <c r="D253" s="204" t="s">
        <v>1296</v>
      </c>
      <c r="E253" s="204" t="s">
        <v>1297</v>
      </c>
      <c r="F253" s="215" t="s">
        <v>1298</v>
      </c>
      <c r="G253" s="204" t="s">
        <v>1299</v>
      </c>
    </row>
    <row r="254" spans="1:7">
      <c r="A254" s="204" t="s">
        <v>80</v>
      </c>
      <c r="B254" s="204" t="s">
        <v>80</v>
      </c>
      <c r="C254" s="203" t="s">
        <v>80</v>
      </c>
      <c r="D254" s="204" t="s">
        <v>80</v>
      </c>
      <c r="E254" s="204" t="s">
        <v>1300</v>
      </c>
      <c r="F254" s="215" t="s">
        <v>1301</v>
      </c>
      <c r="G254" s="204" t="s">
        <v>1302</v>
      </c>
    </row>
    <row r="255" spans="1:7">
      <c r="A255" s="204" t="s">
        <v>81</v>
      </c>
      <c r="B255" s="204" t="s">
        <v>1303</v>
      </c>
      <c r="C255" s="203" t="s">
        <v>1305</v>
      </c>
      <c r="D255" s="204" t="s">
        <v>81</v>
      </c>
      <c r="E255" s="204" t="s">
        <v>1304</v>
      </c>
      <c r="F255" s="215" t="s">
        <v>1306</v>
      </c>
      <c r="G255" s="204" t="s">
        <v>1307</v>
      </c>
    </row>
    <row r="256" spans="1:7">
      <c r="A256" s="204" t="s">
        <v>82</v>
      </c>
      <c r="B256" s="204" t="s">
        <v>82</v>
      </c>
      <c r="C256" s="203" t="s">
        <v>1310</v>
      </c>
      <c r="D256" s="204" t="s">
        <v>1308</v>
      </c>
      <c r="E256" s="204" t="s">
        <v>1309</v>
      </c>
      <c r="F256" s="215" t="s">
        <v>1311</v>
      </c>
      <c r="G256" s="204" t="s">
        <v>1310</v>
      </c>
    </row>
    <row r="257" spans="1:7">
      <c r="A257" s="204" t="s">
        <v>83</v>
      </c>
      <c r="B257" s="204" t="s">
        <v>83</v>
      </c>
      <c r="C257" s="203" t="s">
        <v>1313</v>
      </c>
      <c r="D257" s="204" t="s">
        <v>83</v>
      </c>
      <c r="E257" s="204" t="s">
        <v>1312</v>
      </c>
      <c r="F257" s="215" t="s">
        <v>1314</v>
      </c>
      <c r="G257" s="204" t="s">
        <v>83</v>
      </c>
    </row>
    <row r="258" spans="1:7">
      <c r="A258" s="204" t="s">
        <v>84</v>
      </c>
      <c r="B258" s="204" t="s">
        <v>1315</v>
      </c>
      <c r="C258" s="203" t="s">
        <v>84</v>
      </c>
      <c r="D258" s="204" t="s">
        <v>84</v>
      </c>
      <c r="E258" s="204" t="s">
        <v>1316</v>
      </c>
      <c r="F258" s="215" t="s">
        <v>1317</v>
      </c>
      <c r="G258" s="204" t="s">
        <v>84</v>
      </c>
    </row>
    <row r="259" spans="1:7">
      <c r="A259" s="204" t="s">
        <v>85</v>
      </c>
      <c r="B259" s="204" t="s">
        <v>1318</v>
      </c>
      <c r="C259" s="203" t="s">
        <v>1321</v>
      </c>
      <c r="D259" s="204" t="s">
        <v>1319</v>
      </c>
      <c r="E259" s="204" t="s">
        <v>1320</v>
      </c>
      <c r="F259" s="215" t="s">
        <v>1322</v>
      </c>
      <c r="G259" s="204" t="s">
        <v>1323</v>
      </c>
    </row>
    <row r="260" spans="1:7">
      <c r="A260" s="204" t="s">
        <v>86</v>
      </c>
      <c r="B260" s="204" t="s">
        <v>1324</v>
      </c>
      <c r="C260" s="203" t="s">
        <v>86</v>
      </c>
      <c r="D260" s="204" t="s">
        <v>1325</v>
      </c>
      <c r="E260" s="204" t="s">
        <v>1326</v>
      </c>
      <c r="F260" s="215" t="s">
        <v>1327</v>
      </c>
      <c r="G260" s="204" t="s">
        <v>1328</v>
      </c>
    </row>
    <row r="261" spans="1:7">
      <c r="A261" s="204" t="s">
        <v>87</v>
      </c>
      <c r="B261" s="204" t="s">
        <v>1329</v>
      </c>
      <c r="C261" s="203" t="s">
        <v>1331</v>
      </c>
      <c r="D261" s="204" t="s">
        <v>87</v>
      </c>
      <c r="E261" s="204" t="s">
        <v>1330</v>
      </c>
      <c r="F261" s="215" t="s">
        <v>1332</v>
      </c>
      <c r="G261" s="204" t="s">
        <v>1333</v>
      </c>
    </row>
    <row r="262" spans="1:7">
      <c r="A262" s="204" t="s">
        <v>88</v>
      </c>
      <c r="B262" s="204" t="s">
        <v>1334</v>
      </c>
      <c r="C262" s="203" t="s">
        <v>1337</v>
      </c>
      <c r="D262" s="204" t="s">
        <v>1335</v>
      </c>
      <c r="E262" s="204" t="s">
        <v>1336</v>
      </c>
      <c r="F262" s="215" t="s">
        <v>1338</v>
      </c>
      <c r="G262" s="204" t="s">
        <v>1337</v>
      </c>
    </row>
    <row r="263" spans="1:7">
      <c r="A263" s="204" t="s">
        <v>1638</v>
      </c>
      <c r="B263" s="204" t="s">
        <v>1639</v>
      </c>
      <c r="C263" s="203" t="s">
        <v>1640</v>
      </c>
      <c r="D263" s="204" t="s">
        <v>1641</v>
      </c>
      <c r="E263" s="204" t="s">
        <v>1642</v>
      </c>
      <c r="F263" s="215" t="s">
        <v>1643</v>
      </c>
      <c r="G263" s="204" t="s">
        <v>1644</v>
      </c>
    </row>
    <row r="264" spans="1:7">
      <c r="A264" s="204" t="s">
        <v>1645</v>
      </c>
      <c r="B264" s="204" t="s">
        <v>1646</v>
      </c>
      <c r="C264" s="203" t="s">
        <v>1647</v>
      </c>
      <c r="D264" s="204" t="s">
        <v>1648</v>
      </c>
      <c r="E264" s="204" t="s">
        <v>1649</v>
      </c>
      <c r="F264" s="215" t="s">
        <v>1650</v>
      </c>
      <c r="G264" s="204" t="s">
        <v>1651</v>
      </c>
    </row>
    <row r="265" spans="1:7">
      <c r="A265" s="204" t="s">
        <v>89</v>
      </c>
      <c r="B265" s="204" t="s">
        <v>1339</v>
      </c>
      <c r="C265" s="203" t="s">
        <v>89</v>
      </c>
      <c r="D265" s="204" t="s">
        <v>1340</v>
      </c>
      <c r="E265" s="204" t="s">
        <v>1341</v>
      </c>
      <c r="F265" s="215" t="s">
        <v>1342</v>
      </c>
      <c r="G265" s="204" t="s">
        <v>1343</v>
      </c>
    </row>
    <row r="266" spans="1:7">
      <c r="A266" s="204" t="s">
        <v>90</v>
      </c>
      <c r="B266" s="204" t="s">
        <v>1344</v>
      </c>
      <c r="C266" s="203" t="s">
        <v>90</v>
      </c>
      <c r="D266" s="204" t="s">
        <v>90</v>
      </c>
      <c r="E266" s="204" t="s">
        <v>1345</v>
      </c>
      <c r="F266" s="215" t="s">
        <v>1346</v>
      </c>
      <c r="G266" s="204" t="s">
        <v>90</v>
      </c>
    </row>
    <row r="267" spans="1:7">
      <c r="A267" s="204" t="s">
        <v>91</v>
      </c>
      <c r="B267" s="204" t="s">
        <v>1347</v>
      </c>
      <c r="C267" s="203" t="s">
        <v>1350</v>
      </c>
      <c r="D267" s="204" t="s">
        <v>1348</v>
      </c>
      <c r="E267" s="204" t="s">
        <v>1349</v>
      </c>
      <c r="F267" s="215" t="s">
        <v>1351</v>
      </c>
      <c r="G267" s="204" t="s">
        <v>1352</v>
      </c>
    </row>
    <row r="268" spans="1:7">
      <c r="A268" s="204" t="s">
        <v>92</v>
      </c>
      <c r="B268" s="204" t="s">
        <v>92</v>
      </c>
      <c r="C268" s="203" t="s">
        <v>92</v>
      </c>
      <c r="D268" s="204" t="s">
        <v>1353</v>
      </c>
      <c r="E268" s="204" t="s">
        <v>1354</v>
      </c>
      <c r="F268" s="215" t="s">
        <v>1355</v>
      </c>
      <c r="G268" s="204" t="s">
        <v>1356</v>
      </c>
    </row>
    <row r="269" spans="1:7">
      <c r="A269" s="204" t="s">
        <v>1597</v>
      </c>
      <c r="B269" s="204" t="s">
        <v>1597</v>
      </c>
      <c r="C269" s="203" t="s">
        <v>1597</v>
      </c>
      <c r="D269" s="204" t="s">
        <v>1597</v>
      </c>
      <c r="E269" s="204" t="s">
        <v>1598</v>
      </c>
      <c r="F269" s="215" t="s">
        <v>1599</v>
      </c>
      <c r="G269" s="204" t="s">
        <v>1600</v>
      </c>
    </row>
    <row r="270" spans="1:7">
      <c r="A270" s="204" t="s">
        <v>93</v>
      </c>
      <c r="B270" s="204" t="s">
        <v>1357</v>
      </c>
      <c r="C270" s="203" t="s">
        <v>93</v>
      </c>
      <c r="D270" s="204" t="s">
        <v>93</v>
      </c>
      <c r="E270" s="204" t="s">
        <v>1358</v>
      </c>
      <c r="F270" s="215" t="s">
        <v>1359</v>
      </c>
      <c r="G270" s="204" t="s">
        <v>1360</v>
      </c>
    </row>
    <row r="271" spans="1:7">
      <c r="A271" s="204" t="s">
        <v>94</v>
      </c>
      <c r="B271" s="204" t="s">
        <v>1361</v>
      </c>
      <c r="C271" s="203" t="s">
        <v>94</v>
      </c>
      <c r="D271" s="204" t="s">
        <v>94</v>
      </c>
      <c r="E271" s="204" t="s">
        <v>1362</v>
      </c>
      <c r="F271" s="215" t="s">
        <v>1363</v>
      </c>
      <c r="G271" s="204" t="s">
        <v>94</v>
      </c>
    </row>
    <row r="272" spans="1:7">
      <c r="A272" s="204" t="s">
        <v>2884</v>
      </c>
      <c r="B272" s="295" t="s">
        <v>3483</v>
      </c>
      <c r="C272" s="295" t="s">
        <v>3484</v>
      </c>
      <c r="D272" s="295" t="s">
        <v>3485</v>
      </c>
      <c r="E272" s="295" t="s">
        <v>3486</v>
      </c>
      <c r="F272" s="295" t="s">
        <v>3487</v>
      </c>
      <c r="G272" s="295" t="s">
        <v>3488</v>
      </c>
    </row>
    <row r="273" spans="1:7">
      <c r="A273" s="204" t="s">
        <v>2885</v>
      </c>
      <c r="B273" s="295" t="s">
        <v>3489</v>
      </c>
      <c r="C273" s="295" t="s">
        <v>3490</v>
      </c>
      <c r="D273" s="295" t="s">
        <v>3491</v>
      </c>
      <c r="E273" s="295" t="s">
        <v>3492</v>
      </c>
      <c r="F273" s="295" t="s">
        <v>3493</v>
      </c>
      <c r="G273" s="295" t="s">
        <v>3494</v>
      </c>
    </row>
    <row r="274" spans="1:7">
      <c r="A274" s="204" t="s">
        <v>95</v>
      </c>
      <c r="B274" s="204" t="s">
        <v>95</v>
      </c>
      <c r="C274" s="203" t="s">
        <v>95</v>
      </c>
      <c r="D274" s="204" t="s">
        <v>95</v>
      </c>
      <c r="E274" s="204" t="s">
        <v>1364</v>
      </c>
      <c r="F274" s="215" t="s">
        <v>1365</v>
      </c>
      <c r="G274" s="204" t="s">
        <v>1366</v>
      </c>
    </row>
    <row r="275" spans="1:7">
      <c r="A275" s="204" t="s">
        <v>96</v>
      </c>
      <c r="B275" s="204" t="s">
        <v>96</v>
      </c>
      <c r="C275" s="203" t="s">
        <v>1368</v>
      </c>
      <c r="D275" s="204" t="s">
        <v>96</v>
      </c>
      <c r="E275" s="204" t="s">
        <v>1367</v>
      </c>
      <c r="F275" s="215" t="s">
        <v>1369</v>
      </c>
      <c r="G275" s="204" t="s">
        <v>1368</v>
      </c>
    </row>
    <row r="276" spans="1:7">
      <c r="A276" s="204" t="s">
        <v>97</v>
      </c>
      <c r="B276" s="204" t="s">
        <v>97</v>
      </c>
      <c r="C276" s="203" t="s">
        <v>97</v>
      </c>
      <c r="D276" s="204" t="s">
        <v>97</v>
      </c>
      <c r="E276" s="204" t="s">
        <v>1370</v>
      </c>
      <c r="F276" s="215" t="s">
        <v>1371</v>
      </c>
      <c r="G276" s="204" t="s">
        <v>1372</v>
      </c>
    </row>
    <row r="277" spans="1:7">
      <c r="A277" s="204" t="s">
        <v>2886</v>
      </c>
      <c r="B277" s="295" t="s">
        <v>3495</v>
      </c>
      <c r="C277" s="295" t="s">
        <v>3496</v>
      </c>
      <c r="D277" s="295" t="s">
        <v>3497</v>
      </c>
      <c r="E277" s="295" t="s">
        <v>3498</v>
      </c>
      <c r="F277" s="295" t="s">
        <v>3499</v>
      </c>
      <c r="G277" s="295" t="s">
        <v>3500</v>
      </c>
    </row>
    <row r="278" spans="1:7">
      <c r="A278" s="204" t="s">
        <v>2887</v>
      </c>
      <c r="B278" s="295" t="s">
        <v>3501</v>
      </c>
      <c r="C278" s="295" t="s">
        <v>3502</v>
      </c>
      <c r="D278" s="295" t="s">
        <v>3503</v>
      </c>
      <c r="E278" s="295" t="s">
        <v>3504</v>
      </c>
      <c r="F278" s="295" t="s">
        <v>3505</v>
      </c>
      <c r="G278" s="295" t="s">
        <v>3502</v>
      </c>
    </row>
    <row r="279" spans="1:7">
      <c r="A279" s="204" t="s">
        <v>98</v>
      </c>
      <c r="B279" s="204" t="s">
        <v>98</v>
      </c>
      <c r="C279" s="203" t="s">
        <v>1374</v>
      </c>
      <c r="D279" s="204" t="s">
        <v>98</v>
      </c>
      <c r="E279" s="204" t="s">
        <v>1373</v>
      </c>
      <c r="F279" s="215" t="s">
        <v>1375</v>
      </c>
      <c r="G279" s="204" t="s">
        <v>1376</v>
      </c>
    </row>
    <row r="280" spans="1:7">
      <c r="A280" s="204" t="s">
        <v>99</v>
      </c>
      <c r="B280" s="204" t="s">
        <v>99</v>
      </c>
      <c r="C280" s="203" t="s">
        <v>1378</v>
      </c>
      <c r="D280" s="204" t="s">
        <v>99</v>
      </c>
      <c r="E280" s="204" t="s">
        <v>1377</v>
      </c>
      <c r="F280" s="215" t="s">
        <v>1379</v>
      </c>
      <c r="G280" s="204" t="s">
        <v>1380</v>
      </c>
    </row>
    <row r="281" spans="1:7">
      <c r="A281" s="204" t="s">
        <v>100</v>
      </c>
      <c r="B281" s="204" t="s">
        <v>1381</v>
      </c>
      <c r="C281" s="203" t="s">
        <v>100</v>
      </c>
      <c r="D281" s="204" t="s">
        <v>100</v>
      </c>
      <c r="E281" s="204" t="s">
        <v>1382</v>
      </c>
      <c r="F281" s="215" t="s">
        <v>1383</v>
      </c>
      <c r="G281" s="204" t="s">
        <v>100</v>
      </c>
    </row>
    <row r="282" spans="1:7">
      <c r="A282" s="204" t="s">
        <v>101</v>
      </c>
      <c r="B282" s="204" t="s">
        <v>101</v>
      </c>
      <c r="C282" s="203" t="s">
        <v>1385</v>
      </c>
      <c r="D282" s="204" t="s">
        <v>101</v>
      </c>
      <c r="E282" s="204" t="s">
        <v>1384</v>
      </c>
      <c r="F282" s="215" t="s">
        <v>1386</v>
      </c>
      <c r="G282" s="204" t="s">
        <v>1385</v>
      </c>
    </row>
    <row r="283" spans="1:7">
      <c r="A283" s="204" t="s">
        <v>102</v>
      </c>
      <c r="B283" s="204" t="s">
        <v>1387</v>
      </c>
      <c r="C283" s="203" t="s">
        <v>1390</v>
      </c>
      <c r="D283" s="204" t="s">
        <v>1388</v>
      </c>
      <c r="E283" s="204" t="s">
        <v>1389</v>
      </c>
      <c r="F283" s="215" t="s">
        <v>1391</v>
      </c>
      <c r="G283" s="204" t="s">
        <v>1392</v>
      </c>
    </row>
    <row r="284" spans="1:7">
      <c r="A284" s="204" t="s">
        <v>103</v>
      </c>
      <c r="B284" s="204" t="s">
        <v>103</v>
      </c>
      <c r="C284" s="203" t="s">
        <v>103</v>
      </c>
      <c r="D284" s="204" t="s">
        <v>103</v>
      </c>
      <c r="E284" s="204" t="s">
        <v>1393</v>
      </c>
      <c r="F284" s="215" t="s">
        <v>1394</v>
      </c>
      <c r="G284" s="204" t="s">
        <v>1395</v>
      </c>
    </row>
    <row r="285" spans="1:7">
      <c r="A285" s="204" t="s">
        <v>104</v>
      </c>
      <c r="B285" s="204" t="s">
        <v>1396</v>
      </c>
      <c r="C285" s="203" t="s">
        <v>1398</v>
      </c>
      <c r="D285" s="204" t="s">
        <v>104</v>
      </c>
      <c r="E285" s="204" t="s">
        <v>1397</v>
      </c>
      <c r="F285" s="215" t="s">
        <v>1399</v>
      </c>
      <c r="G285" s="204" t="s">
        <v>104</v>
      </c>
    </row>
    <row r="286" spans="1:7">
      <c r="A286" s="204" t="s">
        <v>2888</v>
      </c>
      <c r="B286" s="295" t="s">
        <v>2888</v>
      </c>
      <c r="C286" s="295" t="s">
        <v>3506</v>
      </c>
      <c r="D286" s="295" t="s">
        <v>3507</v>
      </c>
      <c r="E286" s="295" t="s">
        <v>3508</v>
      </c>
      <c r="F286" s="295" t="s">
        <v>3509</v>
      </c>
      <c r="G286" s="295" t="s">
        <v>3506</v>
      </c>
    </row>
    <row r="287" spans="1:7" s="187" customFormat="1">
      <c r="A287" s="216" t="s">
        <v>2170</v>
      </c>
      <c r="B287" s="214" t="s">
        <v>2376</v>
      </c>
      <c r="C287" s="203" t="s">
        <v>2377</v>
      </c>
      <c r="D287" s="204" t="s">
        <v>2378</v>
      </c>
      <c r="E287" s="204" t="s">
        <v>2379</v>
      </c>
      <c r="F287" s="215" t="s">
        <v>2380</v>
      </c>
      <c r="G287" s="204" t="s">
        <v>2381</v>
      </c>
    </row>
    <row r="288" spans="1:7" s="242" customFormat="1">
      <c r="A288" s="233" t="s">
        <v>2889</v>
      </c>
      <c r="B288" s="295" t="s">
        <v>2889</v>
      </c>
      <c r="C288" s="295" t="s">
        <v>2889</v>
      </c>
      <c r="D288" s="295" t="s">
        <v>2889</v>
      </c>
      <c r="E288" s="295" t="s">
        <v>3510</v>
      </c>
      <c r="F288" s="295" t="s">
        <v>3511</v>
      </c>
      <c r="G288" s="295" t="s">
        <v>2889</v>
      </c>
    </row>
    <row r="289" spans="1:7">
      <c r="A289" s="204" t="s">
        <v>105</v>
      </c>
      <c r="B289" s="204" t="s">
        <v>105</v>
      </c>
      <c r="C289" s="203" t="s">
        <v>105</v>
      </c>
      <c r="D289" s="204" t="s">
        <v>1400</v>
      </c>
      <c r="E289" s="204" t="s">
        <v>1401</v>
      </c>
      <c r="F289" s="215" t="s">
        <v>1402</v>
      </c>
      <c r="G289" s="204" t="s">
        <v>1403</v>
      </c>
    </row>
    <row r="290" spans="1:7">
      <c r="A290" s="204" t="s">
        <v>106</v>
      </c>
      <c r="B290" s="204" t="s">
        <v>1404</v>
      </c>
      <c r="C290" s="203" t="s">
        <v>1407</v>
      </c>
      <c r="D290" s="204" t="s">
        <v>1405</v>
      </c>
      <c r="E290" s="204" t="s">
        <v>1406</v>
      </c>
      <c r="F290" s="215" t="s">
        <v>1408</v>
      </c>
      <c r="G290" s="204" t="s">
        <v>1409</v>
      </c>
    </row>
    <row r="291" spans="1:7">
      <c r="A291" s="204" t="s">
        <v>1652</v>
      </c>
      <c r="B291" s="204" t="s">
        <v>1653</v>
      </c>
      <c r="C291" s="203" t="s">
        <v>1654</v>
      </c>
      <c r="D291" s="204" t="s">
        <v>1655</v>
      </c>
      <c r="E291" s="204" t="s">
        <v>1656</v>
      </c>
      <c r="F291" s="215" t="s">
        <v>1657</v>
      </c>
      <c r="G291" s="204" t="s">
        <v>1658</v>
      </c>
    </row>
    <row r="292" spans="1:7">
      <c r="A292" s="204" t="s">
        <v>107</v>
      </c>
      <c r="B292" s="204" t="s">
        <v>107</v>
      </c>
      <c r="C292" s="203" t="s">
        <v>107</v>
      </c>
      <c r="D292" s="204" t="s">
        <v>1410</v>
      </c>
      <c r="E292" s="204" t="s">
        <v>1411</v>
      </c>
      <c r="F292" s="215" t="s">
        <v>1412</v>
      </c>
      <c r="G292" s="204" t="s">
        <v>1410</v>
      </c>
    </row>
    <row r="293" spans="1:7">
      <c r="A293" s="204" t="s">
        <v>1659</v>
      </c>
      <c r="B293" s="204" t="s">
        <v>1660</v>
      </c>
      <c r="C293" s="203" t="s">
        <v>1661</v>
      </c>
      <c r="D293" s="204" t="s">
        <v>116</v>
      </c>
      <c r="E293" s="204" t="s">
        <v>1662</v>
      </c>
      <c r="F293" s="215" t="s">
        <v>1663</v>
      </c>
      <c r="G293" s="204" t="s">
        <v>1664</v>
      </c>
    </row>
    <row r="294" spans="1:7">
      <c r="A294" s="204" t="s">
        <v>1665</v>
      </c>
      <c r="B294" s="204" t="s">
        <v>1666</v>
      </c>
      <c r="C294" s="203" t="s">
        <v>1667</v>
      </c>
      <c r="D294" s="204" t="s">
        <v>1668</v>
      </c>
      <c r="E294" s="204" t="s">
        <v>1669</v>
      </c>
      <c r="F294" s="215" t="s">
        <v>1670</v>
      </c>
      <c r="G294" s="204" t="s">
        <v>1671</v>
      </c>
    </row>
    <row r="295" spans="1:7">
      <c r="A295" s="204" t="s">
        <v>159</v>
      </c>
      <c r="B295" s="204" t="s">
        <v>1413</v>
      </c>
      <c r="C295" s="203" t="s">
        <v>1416</v>
      </c>
      <c r="D295" s="204" t="s">
        <v>1414</v>
      </c>
      <c r="E295" s="204" t="s">
        <v>1415</v>
      </c>
      <c r="F295" s="215" t="s">
        <v>1417</v>
      </c>
      <c r="G295" s="204" t="s">
        <v>1418</v>
      </c>
    </row>
    <row r="296" spans="1:7">
      <c r="A296" s="204" t="s">
        <v>108</v>
      </c>
      <c r="B296" s="204" t="s">
        <v>1419</v>
      </c>
      <c r="C296" s="203" t="s">
        <v>108</v>
      </c>
      <c r="D296" s="204" t="s">
        <v>108</v>
      </c>
      <c r="E296" s="204" t="s">
        <v>1420</v>
      </c>
      <c r="F296" s="215" t="s">
        <v>1421</v>
      </c>
      <c r="G296" s="204" t="s">
        <v>108</v>
      </c>
    </row>
    <row r="297" spans="1:7">
      <c r="A297" s="204" t="s">
        <v>160</v>
      </c>
      <c r="B297" s="204" t="s">
        <v>1422</v>
      </c>
      <c r="C297" s="203" t="s">
        <v>160</v>
      </c>
      <c r="D297" s="204" t="s">
        <v>1423</v>
      </c>
      <c r="E297" s="204" t="s">
        <v>1424</v>
      </c>
      <c r="F297" s="215" t="s">
        <v>1425</v>
      </c>
      <c r="G297" s="204" t="s">
        <v>1426</v>
      </c>
    </row>
    <row r="298" spans="1:7">
      <c r="A298" s="204" t="s">
        <v>119</v>
      </c>
      <c r="B298" s="204" t="s">
        <v>119</v>
      </c>
      <c r="C298" s="203" t="s">
        <v>119</v>
      </c>
      <c r="D298" s="204" t="s">
        <v>1427</v>
      </c>
      <c r="E298" s="204" t="s">
        <v>1428</v>
      </c>
      <c r="F298" s="215" t="s">
        <v>1429</v>
      </c>
      <c r="G298" s="204" t="s">
        <v>1430</v>
      </c>
    </row>
    <row r="299" spans="1:7">
      <c r="A299" s="204" t="s">
        <v>109</v>
      </c>
      <c r="B299" s="204" t="s">
        <v>109</v>
      </c>
      <c r="C299" s="203" t="s">
        <v>1432</v>
      </c>
      <c r="D299" s="204" t="s">
        <v>109</v>
      </c>
      <c r="E299" s="204" t="s">
        <v>1431</v>
      </c>
      <c r="F299" s="215" t="s">
        <v>1433</v>
      </c>
      <c r="G299" s="204" t="s">
        <v>1434</v>
      </c>
    </row>
    <row r="300" spans="1:7">
      <c r="A300" s="204" t="s">
        <v>110</v>
      </c>
      <c r="B300" s="204" t="s">
        <v>1435</v>
      </c>
      <c r="C300" s="203" t="s">
        <v>1436</v>
      </c>
      <c r="D300" s="204" t="s">
        <v>1436</v>
      </c>
      <c r="E300" s="204" t="s">
        <v>1437</v>
      </c>
      <c r="F300" s="215" t="s">
        <v>1438</v>
      </c>
      <c r="G300" s="204" t="s">
        <v>1439</v>
      </c>
    </row>
    <row r="301" spans="1:7">
      <c r="A301" s="204" t="s">
        <v>2834</v>
      </c>
      <c r="B301" s="204" t="s">
        <v>2835</v>
      </c>
      <c r="C301" s="203" t="s">
        <v>2836</v>
      </c>
      <c r="D301" s="204" t="s">
        <v>2837</v>
      </c>
      <c r="E301" s="204" t="s">
        <v>2838</v>
      </c>
      <c r="F301" s="215" t="s">
        <v>2839</v>
      </c>
      <c r="G301" s="204" t="s">
        <v>2840</v>
      </c>
    </row>
    <row r="302" spans="1:7">
      <c r="A302" s="204" t="s">
        <v>2890</v>
      </c>
      <c r="B302" s="295" t="s">
        <v>3512</v>
      </c>
      <c r="C302" s="295" t="s">
        <v>3513</v>
      </c>
      <c r="D302" s="295" t="s">
        <v>3514</v>
      </c>
      <c r="E302" s="295" t="s">
        <v>3515</v>
      </c>
      <c r="F302" s="295" t="s">
        <v>3516</v>
      </c>
      <c r="G302" s="295" t="s">
        <v>3517</v>
      </c>
    </row>
    <row r="303" spans="1:7">
      <c r="A303" s="204" t="s">
        <v>111</v>
      </c>
      <c r="B303" s="204" t="s">
        <v>1440</v>
      </c>
      <c r="C303" s="203" t="s">
        <v>1443</v>
      </c>
      <c r="D303" s="204" t="s">
        <v>1441</v>
      </c>
      <c r="E303" s="204" t="s">
        <v>1442</v>
      </c>
      <c r="F303" s="215" t="s">
        <v>1444</v>
      </c>
      <c r="G303" s="204" t="s">
        <v>1445</v>
      </c>
    </row>
    <row r="304" spans="1:7">
      <c r="A304" s="204" t="s">
        <v>112</v>
      </c>
      <c r="B304" s="204" t="s">
        <v>1446</v>
      </c>
      <c r="C304" s="203" t="s">
        <v>112</v>
      </c>
      <c r="D304" s="204" t="s">
        <v>112</v>
      </c>
      <c r="E304" s="204" t="s">
        <v>1447</v>
      </c>
      <c r="F304" s="215" t="s">
        <v>1448</v>
      </c>
      <c r="G304" s="204" t="s">
        <v>1449</v>
      </c>
    </row>
    <row r="305" spans="1:7">
      <c r="A305" s="204" t="s">
        <v>113</v>
      </c>
      <c r="B305" s="204" t="s">
        <v>1450</v>
      </c>
      <c r="C305" s="203" t="s">
        <v>1453</v>
      </c>
      <c r="D305" s="204" t="s">
        <v>1451</v>
      </c>
      <c r="E305" s="204" t="s">
        <v>1452</v>
      </c>
      <c r="F305" s="215" t="s">
        <v>1454</v>
      </c>
      <c r="G305" s="204" t="s">
        <v>1455</v>
      </c>
    </row>
    <row r="306" spans="1:7">
      <c r="A306" s="204" t="s">
        <v>114</v>
      </c>
      <c r="B306" s="204" t="s">
        <v>1456</v>
      </c>
      <c r="C306" s="203" t="s">
        <v>1459</v>
      </c>
      <c r="D306" s="204" t="s">
        <v>1457</v>
      </c>
      <c r="E306" s="204" t="s">
        <v>1458</v>
      </c>
      <c r="F306" s="215" t="s">
        <v>1460</v>
      </c>
      <c r="G306" s="204" t="s">
        <v>1461</v>
      </c>
    </row>
    <row r="307" spans="1:7">
      <c r="A307" s="204" t="s">
        <v>2891</v>
      </c>
      <c r="B307" s="295" t="s">
        <v>3518</v>
      </c>
      <c r="C307" s="295" t="s">
        <v>3519</v>
      </c>
      <c r="D307" s="295" t="s">
        <v>3520</v>
      </c>
      <c r="E307" s="295" t="s">
        <v>3521</v>
      </c>
      <c r="F307" s="295" t="s">
        <v>3522</v>
      </c>
      <c r="G307" s="295" t="s">
        <v>3523</v>
      </c>
    </row>
    <row r="308" spans="1:7">
      <c r="A308" s="204" t="s">
        <v>115</v>
      </c>
      <c r="B308" s="204" t="s">
        <v>115</v>
      </c>
      <c r="C308" s="203" t="s">
        <v>115</v>
      </c>
      <c r="D308" s="204" t="s">
        <v>115</v>
      </c>
      <c r="E308" s="204" t="s">
        <v>1462</v>
      </c>
      <c r="F308" s="215" t="s">
        <v>1463</v>
      </c>
      <c r="G308" s="204" t="s">
        <v>1464</v>
      </c>
    </row>
    <row r="309" spans="1:7" s="187" customFormat="1">
      <c r="A309" s="216" t="s">
        <v>2115</v>
      </c>
      <c r="B309" s="214" t="s">
        <v>2382</v>
      </c>
      <c r="C309" s="222" t="s">
        <v>2383</v>
      </c>
      <c r="D309" s="214" t="s">
        <v>2383</v>
      </c>
      <c r="E309" s="214" t="s">
        <v>2384</v>
      </c>
      <c r="F309" s="223" t="s">
        <v>2385</v>
      </c>
      <c r="G309" s="214" t="s">
        <v>2386</v>
      </c>
    </row>
    <row r="310" spans="1:7">
      <c r="A310" s="204" t="s">
        <v>117</v>
      </c>
      <c r="B310" s="204" t="s">
        <v>1465</v>
      </c>
      <c r="C310" s="203" t="s">
        <v>1467</v>
      </c>
      <c r="D310" s="204" t="s">
        <v>117</v>
      </c>
      <c r="E310" s="204" t="s">
        <v>1466</v>
      </c>
      <c r="F310" s="215" t="s">
        <v>1468</v>
      </c>
      <c r="G310" s="204" t="s">
        <v>1469</v>
      </c>
    </row>
    <row r="311" spans="1:7">
      <c r="A311" s="204" t="s">
        <v>118</v>
      </c>
      <c r="B311" s="204" t="s">
        <v>118</v>
      </c>
      <c r="C311" s="203" t="s">
        <v>1470</v>
      </c>
      <c r="D311" s="204" t="s">
        <v>1470</v>
      </c>
      <c r="E311" s="204" t="s">
        <v>1471</v>
      </c>
      <c r="F311" s="215" t="s">
        <v>1472</v>
      </c>
      <c r="G311" s="204" t="s">
        <v>118</v>
      </c>
    </row>
    <row r="312" spans="1:7">
      <c r="A312" s="204" t="s">
        <v>2892</v>
      </c>
      <c r="B312" s="295" t="s">
        <v>3524</v>
      </c>
      <c r="C312" s="295" t="s">
        <v>3525</v>
      </c>
      <c r="D312" s="295" t="s">
        <v>3526</v>
      </c>
      <c r="E312" s="295" t="s">
        <v>3527</v>
      </c>
      <c r="F312" s="295" t="s">
        <v>3528</v>
      </c>
      <c r="G312" s="295" t="s">
        <v>3529</v>
      </c>
    </row>
    <row r="313" spans="1:7">
      <c r="A313" s="204" t="s">
        <v>2893</v>
      </c>
      <c r="B313" s="295" t="s">
        <v>3530</v>
      </c>
      <c r="C313" s="295" t="s">
        <v>3531</v>
      </c>
      <c r="D313" s="295" t="s">
        <v>3532</v>
      </c>
      <c r="E313" s="295" t="s">
        <v>3533</v>
      </c>
      <c r="F313" s="295" t="s">
        <v>3534</v>
      </c>
      <c r="G313" s="295" t="s">
        <v>3535</v>
      </c>
    </row>
    <row r="314" spans="1:7">
      <c r="A314" s="204" t="s">
        <v>1672</v>
      </c>
      <c r="B314" s="204" t="s">
        <v>1673</v>
      </c>
      <c r="C314" s="203" t="s">
        <v>1674</v>
      </c>
      <c r="D314" s="204" t="s">
        <v>1675</v>
      </c>
      <c r="E314" s="204" t="s">
        <v>1676</v>
      </c>
      <c r="F314" s="215" t="s">
        <v>1677</v>
      </c>
      <c r="G314" s="204" t="s">
        <v>1678</v>
      </c>
    </row>
    <row r="315" spans="1:7">
      <c r="A315" s="216" t="s">
        <v>2171</v>
      </c>
      <c r="B315" s="214" t="s">
        <v>2387</v>
      </c>
      <c r="C315" s="222" t="s">
        <v>2388</v>
      </c>
      <c r="D315" s="214" t="s">
        <v>2171</v>
      </c>
      <c r="E315" s="214" t="s">
        <v>2389</v>
      </c>
      <c r="F315" s="223" t="s">
        <v>2389</v>
      </c>
      <c r="G315" s="214" t="s">
        <v>2171</v>
      </c>
    </row>
    <row r="316" spans="1:7">
      <c r="A316" s="204" t="s">
        <v>120</v>
      </c>
      <c r="B316" s="204" t="s">
        <v>1473</v>
      </c>
      <c r="C316" s="203" t="s">
        <v>1476</v>
      </c>
      <c r="D316" s="204" t="s">
        <v>1474</v>
      </c>
      <c r="E316" s="204" t="s">
        <v>1475</v>
      </c>
      <c r="F316" s="215" t="s">
        <v>1477</v>
      </c>
      <c r="G316" s="204" t="s">
        <v>1478</v>
      </c>
    </row>
    <row r="317" spans="1:7">
      <c r="A317" s="204" t="s">
        <v>1679</v>
      </c>
      <c r="B317" s="204" t="s">
        <v>1680</v>
      </c>
      <c r="C317" s="203" t="s">
        <v>1681</v>
      </c>
      <c r="D317" s="204" t="s">
        <v>1682</v>
      </c>
      <c r="E317" s="204" t="s">
        <v>1683</v>
      </c>
      <c r="F317" s="215" t="s">
        <v>1684</v>
      </c>
      <c r="G317" s="204" t="s">
        <v>1685</v>
      </c>
    </row>
    <row r="318" spans="1:7">
      <c r="A318" s="204" t="s">
        <v>121</v>
      </c>
      <c r="B318" s="204" t="s">
        <v>1479</v>
      </c>
      <c r="C318" s="203" t="s">
        <v>1481</v>
      </c>
      <c r="D318" s="204" t="s">
        <v>121</v>
      </c>
      <c r="E318" s="204" t="s">
        <v>1480</v>
      </c>
      <c r="F318" s="215" t="s">
        <v>1482</v>
      </c>
      <c r="G318" s="204" t="s">
        <v>1483</v>
      </c>
    </row>
    <row r="319" spans="1:7">
      <c r="A319" s="204" t="s">
        <v>122</v>
      </c>
      <c r="B319" s="204" t="s">
        <v>122</v>
      </c>
      <c r="C319" s="203" t="s">
        <v>1486</v>
      </c>
      <c r="D319" s="204" t="s">
        <v>1484</v>
      </c>
      <c r="E319" s="204" t="s">
        <v>1485</v>
      </c>
      <c r="F319" s="215" t="s">
        <v>1487</v>
      </c>
      <c r="G319" s="204" t="s">
        <v>122</v>
      </c>
    </row>
    <row r="320" spans="1:7">
      <c r="A320" s="204" t="s">
        <v>123</v>
      </c>
      <c r="B320" s="204" t="s">
        <v>123</v>
      </c>
      <c r="C320" s="203" t="s">
        <v>123</v>
      </c>
      <c r="D320" s="204" t="s">
        <v>123</v>
      </c>
      <c r="E320" s="204" t="s">
        <v>1488</v>
      </c>
      <c r="F320" s="215" t="s">
        <v>1489</v>
      </c>
      <c r="G320" s="204" t="s">
        <v>123</v>
      </c>
    </row>
    <row r="321" spans="1:7">
      <c r="A321" s="204" t="s">
        <v>124</v>
      </c>
      <c r="B321" s="204" t="s">
        <v>124</v>
      </c>
      <c r="C321" s="203" t="s">
        <v>124</v>
      </c>
      <c r="D321" s="204" t="s">
        <v>124</v>
      </c>
      <c r="E321" s="204" t="s">
        <v>1490</v>
      </c>
      <c r="F321" s="215" t="s">
        <v>1491</v>
      </c>
      <c r="G321" s="204" t="s">
        <v>124</v>
      </c>
    </row>
    <row r="322" spans="1:7">
      <c r="A322" s="204" t="s">
        <v>1686</v>
      </c>
      <c r="B322" s="204" t="s">
        <v>1687</v>
      </c>
      <c r="C322" s="203" t="s">
        <v>1688</v>
      </c>
      <c r="D322" s="204" t="s">
        <v>1689</v>
      </c>
      <c r="E322" s="204" t="s">
        <v>1690</v>
      </c>
      <c r="F322" s="215" t="s">
        <v>1691</v>
      </c>
      <c r="G322" s="204" t="s">
        <v>1692</v>
      </c>
    </row>
    <row r="323" spans="1:7">
      <c r="A323" s="204" t="s">
        <v>125</v>
      </c>
      <c r="B323" s="204" t="s">
        <v>1492</v>
      </c>
      <c r="C323" s="203" t="s">
        <v>1495</v>
      </c>
      <c r="D323" s="204" t="s">
        <v>1493</v>
      </c>
      <c r="E323" s="204" t="s">
        <v>1494</v>
      </c>
      <c r="F323" s="215" t="s">
        <v>1496</v>
      </c>
      <c r="G323" s="204" t="s">
        <v>1497</v>
      </c>
    </row>
    <row r="324" spans="1:7">
      <c r="A324" s="204" t="s">
        <v>126</v>
      </c>
      <c r="B324" s="204" t="s">
        <v>1498</v>
      </c>
      <c r="C324" s="203" t="s">
        <v>1501</v>
      </c>
      <c r="D324" s="204" t="s">
        <v>1499</v>
      </c>
      <c r="E324" s="204" t="s">
        <v>1500</v>
      </c>
      <c r="F324" s="215" t="s">
        <v>1502</v>
      </c>
      <c r="G324" s="204" t="s">
        <v>1503</v>
      </c>
    </row>
    <row r="325" spans="1:7">
      <c r="A325" s="204" t="s">
        <v>127</v>
      </c>
      <c r="B325" s="204" t="s">
        <v>1504</v>
      </c>
      <c r="C325" s="203" t="s">
        <v>1506</v>
      </c>
      <c r="D325" s="204" t="s">
        <v>127</v>
      </c>
      <c r="E325" s="204" t="s">
        <v>1505</v>
      </c>
      <c r="F325" s="215" t="s">
        <v>1507</v>
      </c>
      <c r="G325" s="204" t="s">
        <v>1508</v>
      </c>
    </row>
    <row r="326" spans="1:7">
      <c r="A326" s="204" t="s">
        <v>128</v>
      </c>
      <c r="B326" s="204" t="s">
        <v>1509</v>
      </c>
      <c r="C326" s="203" t="s">
        <v>128</v>
      </c>
      <c r="D326" s="204" t="s">
        <v>128</v>
      </c>
      <c r="E326" s="204" t="s">
        <v>1510</v>
      </c>
      <c r="F326" s="215" t="s">
        <v>1511</v>
      </c>
      <c r="G326" s="204" t="s">
        <v>128</v>
      </c>
    </row>
    <row r="327" spans="1:7">
      <c r="A327" s="204" t="s">
        <v>129</v>
      </c>
      <c r="B327" s="204" t="s">
        <v>129</v>
      </c>
      <c r="C327" s="203" t="s">
        <v>1513</v>
      </c>
      <c r="D327" s="204" t="s">
        <v>129</v>
      </c>
      <c r="E327" s="204" t="s">
        <v>1512</v>
      </c>
      <c r="F327" s="215" t="s">
        <v>1514</v>
      </c>
      <c r="G327" s="204" t="s">
        <v>1515</v>
      </c>
    </row>
    <row r="328" spans="1:7">
      <c r="A328" s="204" t="s">
        <v>130</v>
      </c>
      <c r="B328" s="204" t="s">
        <v>1516</v>
      </c>
      <c r="C328" s="203" t="s">
        <v>1519</v>
      </c>
      <c r="D328" s="204" t="s">
        <v>1517</v>
      </c>
      <c r="E328" s="204" t="s">
        <v>1518</v>
      </c>
      <c r="F328" s="215" t="s">
        <v>1520</v>
      </c>
      <c r="G328" s="204" t="s">
        <v>1521</v>
      </c>
    </row>
    <row r="329" spans="1:7" ht="30">
      <c r="A329" s="204" t="s">
        <v>2894</v>
      </c>
      <c r="B329" s="295" t="s">
        <v>3536</v>
      </c>
      <c r="C329" s="295" t="s">
        <v>3537</v>
      </c>
      <c r="D329" s="295" t="s">
        <v>3538</v>
      </c>
      <c r="E329" s="295" t="s">
        <v>3539</v>
      </c>
      <c r="F329" s="295" t="s">
        <v>3540</v>
      </c>
      <c r="G329" s="295" t="s">
        <v>3541</v>
      </c>
    </row>
    <row r="330" spans="1:7">
      <c r="A330" s="204" t="s">
        <v>2895</v>
      </c>
      <c r="B330" s="295" t="s">
        <v>3542</v>
      </c>
      <c r="C330" s="295" t="s">
        <v>3543</v>
      </c>
      <c r="D330" s="295" t="s">
        <v>3544</v>
      </c>
      <c r="E330" s="295" t="s">
        <v>3545</v>
      </c>
      <c r="F330" s="295" t="s">
        <v>3546</v>
      </c>
      <c r="G330" s="295" t="s">
        <v>3547</v>
      </c>
    </row>
    <row r="331" spans="1:7">
      <c r="A331" s="204" t="s">
        <v>131</v>
      </c>
      <c r="B331" s="204" t="s">
        <v>131</v>
      </c>
      <c r="C331" s="203" t="s">
        <v>131</v>
      </c>
      <c r="D331" s="204" t="s">
        <v>131</v>
      </c>
      <c r="E331" s="204" t="s">
        <v>1522</v>
      </c>
      <c r="F331" s="215" t="s">
        <v>1523</v>
      </c>
      <c r="G331" s="204" t="s">
        <v>1524</v>
      </c>
    </row>
    <row r="332" spans="1:7">
      <c r="A332" s="204" t="s">
        <v>132</v>
      </c>
      <c r="B332" s="204" t="s">
        <v>1525</v>
      </c>
      <c r="C332" s="203" t="s">
        <v>1528</v>
      </c>
      <c r="D332" s="204" t="s">
        <v>1526</v>
      </c>
      <c r="E332" s="204" t="s">
        <v>1527</v>
      </c>
      <c r="F332" s="215" t="s">
        <v>1529</v>
      </c>
      <c r="G332" s="204" t="s">
        <v>1530</v>
      </c>
    </row>
    <row r="333" spans="1:7">
      <c r="A333" s="204" t="s">
        <v>2896</v>
      </c>
      <c r="B333" s="295" t="s">
        <v>2896</v>
      </c>
      <c r="C333" s="295" t="s">
        <v>2896</v>
      </c>
      <c r="D333" s="295" t="s">
        <v>2896</v>
      </c>
      <c r="E333" s="295" t="s">
        <v>3548</v>
      </c>
      <c r="F333" s="295" t="s">
        <v>3549</v>
      </c>
      <c r="G333" s="295" t="s">
        <v>2896</v>
      </c>
    </row>
    <row r="334" spans="1:7">
      <c r="A334" s="204" t="s">
        <v>1693</v>
      </c>
      <c r="B334" s="204" t="s">
        <v>1694</v>
      </c>
      <c r="C334" s="203" t="s">
        <v>1695</v>
      </c>
      <c r="D334" s="204" t="s">
        <v>1696</v>
      </c>
      <c r="E334" s="204" t="s">
        <v>1697</v>
      </c>
      <c r="F334" s="215" t="s">
        <v>1698</v>
      </c>
      <c r="G334" s="204" t="s">
        <v>1699</v>
      </c>
    </row>
    <row r="335" spans="1:7">
      <c r="A335" s="204" t="s">
        <v>1700</v>
      </c>
      <c r="B335" s="204" t="s">
        <v>133</v>
      </c>
      <c r="C335" s="203" t="s">
        <v>1700</v>
      </c>
      <c r="D335" s="204" t="s">
        <v>133</v>
      </c>
      <c r="E335" s="204" t="s">
        <v>1701</v>
      </c>
      <c r="F335" s="215" t="s">
        <v>1702</v>
      </c>
      <c r="G335" s="204" t="s">
        <v>1703</v>
      </c>
    </row>
    <row r="336" spans="1:7">
      <c r="A336" s="204" t="s">
        <v>134</v>
      </c>
      <c r="B336" s="204" t="s">
        <v>1531</v>
      </c>
      <c r="C336" s="203" t="s">
        <v>134</v>
      </c>
      <c r="D336" s="204" t="s">
        <v>1532</v>
      </c>
      <c r="E336" s="204" t="s">
        <v>1533</v>
      </c>
      <c r="F336" s="215" t="s">
        <v>1534</v>
      </c>
      <c r="G336" s="204" t="s">
        <v>1535</v>
      </c>
    </row>
    <row r="337" spans="1:7">
      <c r="A337" s="204" t="s">
        <v>135</v>
      </c>
      <c r="B337" s="204" t="s">
        <v>1536</v>
      </c>
      <c r="C337" s="203" t="s">
        <v>135</v>
      </c>
      <c r="D337" s="204" t="s">
        <v>1537</v>
      </c>
      <c r="E337" s="204" t="s">
        <v>1538</v>
      </c>
      <c r="F337" s="215" t="s">
        <v>1539</v>
      </c>
      <c r="G337" s="204" t="s">
        <v>1540</v>
      </c>
    </row>
    <row r="338" spans="1:7">
      <c r="A338" s="204" t="s">
        <v>136</v>
      </c>
      <c r="B338" s="204" t="s">
        <v>136</v>
      </c>
      <c r="C338" s="203" t="s">
        <v>136</v>
      </c>
      <c r="D338" s="204" t="s">
        <v>1541</v>
      </c>
      <c r="E338" s="204" t="s">
        <v>1542</v>
      </c>
      <c r="F338" s="215" t="s">
        <v>1543</v>
      </c>
      <c r="G338" s="204" t="s">
        <v>1544</v>
      </c>
    </row>
    <row r="339" spans="1:7">
      <c r="A339" s="448" t="s">
        <v>2925</v>
      </c>
      <c r="B339" s="448"/>
      <c r="C339" s="448"/>
      <c r="D339" s="448"/>
      <c r="E339" s="448"/>
      <c r="F339" s="448"/>
      <c r="G339" s="448"/>
    </row>
    <row r="340" spans="1:7">
      <c r="A340" s="193" t="s">
        <v>547</v>
      </c>
      <c r="B340" s="193" t="s">
        <v>548</v>
      </c>
      <c r="C340" s="194" t="s">
        <v>549</v>
      </c>
      <c r="D340" s="193" t="s">
        <v>550</v>
      </c>
      <c r="E340" s="195" t="s">
        <v>551</v>
      </c>
      <c r="F340" s="193" t="s">
        <v>552</v>
      </c>
      <c r="G340" s="193" t="s">
        <v>553</v>
      </c>
    </row>
    <row r="341" spans="1:7" ht="60">
      <c r="A341" s="204" t="s">
        <v>2944</v>
      </c>
      <c r="B341" s="204" t="s">
        <v>3181</v>
      </c>
      <c r="C341" s="203" t="s">
        <v>3182</v>
      </c>
      <c r="D341" s="204" t="s">
        <v>3183</v>
      </c>
      <c r="E341" s="204" t="s">
        <v>3184</v>
      </c>
      <c r="F341" s="215" t="s">
        <v>3185</v>
      </c>
      <c r="G341" s="204" t="s">
        <v>3186</v>
      </c>
    </row>
    <row r="342" spans="1:7" ht="150">
      <c r="A342" s="204" t="s">
        <v>2945</v>
      </c>
      <c r="B342" s="204" t="s">
        <v>3187</v>
      </c>
      <c r="C342" s="203" t="s">
        <v>3188</v>
      </c>
      <c r="D342" s="204" t="s">
        <v>3189</v>
      </c>
      <c r="E342" s="204" t="s">
        <v>3190</v>
      </c>
      <c r="F342" s="215" t="s">
        <v>3191</v>
      </c>
      <c r="G342" s="204" t="s">
        <v>3192</v>
      </c>
    </row>
    <row r="343" spans="1:7">
      <c r="A343" s="204" t="s">
        <v>2925</v>
      </c>
      <c r="B343" s="204" t="s">
        <v>3193</v>
      </c>
      <c r="C343" s="203" t="s">
        <v>3194</v>
      </c>
      <c r="D343" s="204" t="s">
        <v>3195</v>
      </c>
      <c r="E343" s="204" t="s">
        <v>3196</v>
      </c>
      <c r="F343" s="215" t="s">
        <v>3197</v>
      </c>
      <c r="G343" s="204" t="s">
        <v>3198</v>
      </c>
    </row>
    <row r="344" spans="1:7">
      <c r="A344" s="204" t="s">
        <v>2926</v>
      </c>
      <c r="B344" s="204" t="s">
        <v>3199</v>
      </c>
      <c r="C344" s="203" t="s">
        <v>3200</v>
      </c>
      <c r="D344" s="204" t="s">
        <v>3201</v>
      </c>
      <c r="E344" s="204" t="s">
        <v>3202</v>
      </c>
      <c r="F344" s="215" t="s">
        <v>3202</v>
      </c>
      <c r="G344" s="204" t="s">
        <v>3203</v>
      </c>
    </row>
    <row r="345" spans="1:7">
      <c r="A345" s="204" t="s">
        <v>2927</v>
      </c>
      <c r="B345" s="204" t="s">
        <v>3204</v>
      </c>
      <c r="C345" s="203" t="s">
        <v>3205</v>
      </c>
      <c r="D345" s="204" t="s">
        <v>3206</v>
      </c>
      <c r="E345" s="204" t="s">
        <v>3207</v>
      </c>
      <c r="F345" s="215" t="s">
        <v>3207</v>
      </c>
      <c r="G345" s="204" t="s">
        <v>3208</v>
      </c>
    </row>
    <row r="346" spans="1:7">
      <c r="A346" s="204" t="s">
        <v>2928</v>
      </c>
      <c r="B346" s="204" t="s">
        <v>3209</v>
      </c>
      <c r="C346" s="203" t="s">
        <v>3210</v>
      </c>
      <c r="D346" s="204" t="s">
        <v>3211</v>
      </c>
      <c r="E346" s="204" t="s">
        <v>3212</v>
      </c>
      <c r="F346" s="215" t="s">
        <v>3212</v>
      </c>
      <c r="G346" s="204" t="s">
        <v>3213</v>
      </c>
    </row>
    <row r="347" spans="1:7">
      <c r="A347" s="204" t="s">
        <v>2929</v>
      </c>
      <c r="B347" s="204" t="s">
        <v>3214</v>
      </c>
      <c r="C347" s="203" t="s">
        <v>3215</v>
      </c>
      <c r="D347" s="204" t="s">
        <v>3216</v>
      </c>
      <c r="E347" s="204" t="s">
        <v>3217</v>
      </c>
      <c r="F347" s="215" t="s">
        <v>3217</v>
      </c>
      <c r="G347" s="204" t="s">
        <v>3218</v>
      </c>
    </row>
    <row r="348" spans="1:7">
      <c r="A348" s="204" t="s">
        <v>2930</v>
      </c>
      <c r="B348" s="204" t="s">
        <v>3219</v>
      </c>
      <c r="C348" s="203" t="s">
        <v>3220</v>
      </c>
      <c r="D348" s="204" t="s">
        <v>3221</v>
      </c>
      <c r="E348" s="204" t="s">
        <v>3222</v>
      </c>
      <c r="F348" s="215" t="s">
        <v>3222</v>
      </c>
      <c r="G348" s="204" t="s">
        <v>3223</v>
      </c>
    </row>
    <row r="349" spans="1:7">
      <c r="A349" s="204" t="s">
        <v>2931</v>
      </c>
      <c r="B349" s="204" t="s">
        <v>3224</v>
      </c>
      <c r="C349" s="203" t="s">
        <v>3225</v>
      </c>
      <c r="D349" s="204" t="s">
        <v>3226</v>
      </c>
      <c r="E349" s="204" t="s">
        <v>3227</v>
      </c>
      <c r="F349" s="215" t="s">
        <v>3227</v>
      </c>
      <c r="G349" s="204" t="s">
        <v>3228</v>
      </c>
    </row>
    <row r="350" spans="1:7">
      <c r="A350" s="204" t="s">
        <v>2932</v>
      </c>
      <c r="B350" s="204" t="s">
        <v>3229</v>
      </c>
      <c r="C350" s="203" t="s">
        <v>3230</v>
      </c>
      <c r="D350" s="204" t="s">
        <v>3231</v>
      </c>
      <c r="E350" s="204" t="s">
        <v>3232</v>
      </c>
      <c r="F350" s="215" t="s">
        <v>3232</v>
      </c>
      <c r="G350" s="204" t="s">
        <v>3233</v>
      </c>
    </row>
    <row r="351" spans="1:7">
      <c r="A351" s="204" t="s">
        <v>2933</v>
      </c>
      <c r="B351" s="204" t="s">
        <v>3234</v>
      </c>
      <c r="C351" s="203" t="s">
        <v>3235</v>
      </c>
      <c r="D351" s="204" t="s">
        <v>3236</v>
      </c>
      <c r="E351" s="204" t="s">
        <v>3237</v>
      </c>
      <c r="F351" s="215" t="s">
        <v>3237</v>
      </c>
      <c r="G351" s="204" t="s">
        <v>3238</v>
      </c>
    </row>
    <row r="352" spans="1:7">
      <c r="A352" s="204" t="s">
        <v>2934</v>
      </c>
      <c r="B352" s="204" t="s">
        <v>3239</v>
      </c>
      <c r="C352" s="203" t="s">
        <v>3240</v>
      </c>
      <c r="D352" s="204" t="s">
        <v>3241</v>
      </c>
      <c r="E352" s="204" t="s">
        <v>3242</v>
      </c>
      <c r="F352" s="215" t="s">
        <v>3242</v>
      </c>
      <c r="G352" s="204" t="s">
        <v>3243</v>
      </c>
    </row>
    <row r="353" spans="1:7">
      <c r="A353" s="204" t="s">
        <v>2935</v>
      </c>
      <c r="B353" s="204" t="s">
        <v>3244</v>
      </c>
      <c r="C353" s="203" t="s">
        <v>3245</v>
      </c>
      <c r="D353" s="204" t="s">
        <v>3246</v>
      </c>
      <c r="E353" s="204" t="s">
        <v>3247</v>
      </c>
      <c r="F353" s="215" t="s">
        <v>3247</v>
      </c>
      <c r="G353" s="204" t="s">
        <v>3248</v>
      </c>
    </row>
    <row r="354" spans="1:7">
      <c r="A354" s="204" t="s">
        <v>2936</v>
      </c>
      <c r="B354" s="204" t="s">
        <v>3249</v>
      </c>
      <c r="C354" s="203" t="s">
        <v>3250</v>
      </c>
      <c r="D354" s="204" t="s">
        <v>3251</v>
      </c>
      <c r="E354" s="204" t="s">
        <v>3252</v>
      </c>
      <c r="F354" s="215" t="s">
        <v>3252</v>
      </c>
      <c r="G354" s="204" t="s">
        <v>3253</v>
      </c>
    </row>
    <row r="355" spans="1:7">
      <c r="A355" s="204" t="s">
        <v>2937</v>
      </c>
      <c r="B355" s="204" t="s">
        <v>3254</v>
      </c>
      <c r="C355" s="203" t="s">
        <v>3255</v>
      </c>
      <c r="D355" s="204" t="s">
        <v>3256</v>
      </c>
      <c r="E355" s="204" t="s">
        <v>3257</v>
      </c>
      <c r="F355" s="215" t="s">
        <v>3257</v>
      </c>
      <c r="G355" s="204" t="s">
        <v>3258</v>
      </c>
    </row>
    <row r="356" spans="1:7">
      <c r="A356" s="204" t="s">
        <v>2938</v>
      </c>
      <c r="B356" s="204" t="s">
        <v>3259</v>
      </c>
      <c r="C356" s="203" t="s">
        <v>3260</v>
      </c>
      <c r="D356" s="204" t="s">
        <v>3261</v>
      </c>
      <c r="E356" s="204" t="s">
        <v>3262</v>
      </c>
      <c r="F356" s="215" t="s">
        <v>3262</v>
      </c>
      <c r="G356" s="204" t="s">
        <v>3263</v>
      </c>
    </row>
    <row r="357" spans="1:7">
      <c r="A357" s="204" t="s">
        <v>2939</v>
      </c>
      <c r="B357" s="204" t="s">
        <v>3264</v>
      </c>
      <c r="C357" s="203" t="s">
        <v>3265</v>
      </c>
      <c r="D357" s="204" t="s">
        <v>3266</v>
      </c>
      <c r="E357" s="204" t="s">
        <v>3267</v>
      </c>
      <c r="F357" s="215" t="s">
        <v>3267</v>
      </c>
      <c r="G357" s="204" t="s">
        <v>3268</v>
      </c>
    </row>
    <row r="358" spans="1:7">
      <c r="A358" s="204" t="s">
        <v>2940</v>
      </c>
      <c r="B358" s="204" t="s">
        <v>3269</v>
      </c>
      <c r="C358" s="203" t="s">
        <v>3270</v>
      </c>
      <c r="D358" s="204" t="s">
        <v>3271</v>
      </c>
      <c r="E358" s="204" t="s">
        <v>3272</v>
      </c>
      <c r="F358" s="215" t="s">
        <v>3272</v>
      </c>
      <c r="G358" s="204" t="s">
        <v>3273</v>
      </c>
    </row>
    <row r="359" spans="1:7">
      <c r="A359" s="204" t="s">
        <v>2941</v>
      </c>
      <c r="B359" s="204" t="s">
        <v>3274</v>
      </c>
      <c r="C359" s="203" t="s">
        <v>3275</v>
      </c>
      <c r="D359" s="204" t="s">
        <v>3276</v>
      </c>
      <c r="E359" s="204" t="s">
        <v>3277</v>
      </c>
      <c r="F359" s="215" t="s">
        <v>3277</v>
      </c>
      <c r="G359" s="204" t="s">
        <v>3278</v>
      </c>
    </row>
    <row r="360" spans="1:7">
      <c r="A360" s="204" t="s">
        <v>2942</v>
      </c>
      <c r="B360" s="204" t="s">
        <v>3279</v>
      </c>
      <c r="C360" s="203" t="s">
        <v>3280</v>
      </c>
      <c r="D360" s="204" t="s">
        <v>3281</v>
      </c>
      <c r="E360" s="204" t="s">
        <v>3282</v>
      </c>
      <c r="F360" s="215" t="s">
        <v>3282</v>
      </c>
      <c r="G360" s="204" t="s">
        <v>3283</v>
      </c>
    </row>
    <row r="361" spans="1:7">
      <c r="A361" s="204" t="s">
        <v>2943</v>
      </c>
      <c r="B361" s="204" t="s">
        <v>3284</v>
      </c>
      <c r="C361" s="203" t="s">
        <v>3285</v>
      </c>
      <c r="D361" s="204" t="s">
        <v>3286</v>
      </c>
      <c r="E361" s="204" t="s">
        <v>3287</v>
      </c>
      <c r="F361" s="215" t="s">
        <v>3287</v>
      </c>
      <c r="G361" s="204" t="s">
        <v>3288</v>
      </c>
    </row>
    <row r="362" spans="1:7">
      <c r="A362" s="193" t="s">
        <v>1031</v>
      </c>
      <c r="B362" s="193" t="s">
        <v>1032</v>
      </c>
      <c r="C362" s="193" t="s">
        <v>561</v>
      </c>
      <c r="D362" s="193" t="s">
        <v>1033</v>
      </c>
      <c r="E362" s="195" t="s">
        <v>562</v>
      </c>
      <c r="F362" s="193" t="s">
        <v>563</v>
      </c>
      <c r="G362" s="193" t="s">
        <v>1034</v>
      </c>
    </row>
    <row r="363" spans="1:7">
      <c r="A363" s="445" t="s">
        <v>1035</v>
      </c>
      <c r="B363" s="446"/>
      <c r="C363" s="446"/>
      <c r="D363" s="446"/>
      <c r="E363" s="446"/>
      <c r="F363" s="446"/>
      <c r="G363" s="447"/>
    </row>
    <row r="364" spans="1:7">
      <c r="A364" s="193" t="s">
        <v>3018</v>
      </c>
      <c r="B364" s="193" t="s">
        <v>3368</v>
      </c>
      <c r="C364" s="194" t="s">
        <v>3369</v>
      </c>
      <c r="D364" s="193" t="s">
        <v>3370</v>
      </c>
      <c r="E364" s="195" t="s">
        <v>3371</v>
      </c>
      <c r="F364" s="193" t="s">
        <v>3372</v>
      </c>
      <c r="G364" s="193" t="s">
        <v>3373</v>
      </c>
    </row>
    <row r="365" spans="1:7" ht="60">
      <c r="A365" s="197" t="s">
        <v>2758</v>
      </c>
      <c r="B365" s="204" t="s">
        <v>3079</v>
      </c>
      <c r="C365" s="214" t="s">
        <v>3080</v>
      </c>
      <c r="D365" s="211" t="s">
        <v>3081</v>
      </c>
      <c r="E365" s="111" t="s">
        <v>3082</v>
      </c>
      <c r="F365" s="204" t="s">
        <v>3083</v>
      </c>
      <c r="G365" s="204" t="s">
        <v>3084</v>
      </c>
    </row>
    <row r="366" spans="1:7" ht="75">
      <c r="A366" s="197" t="s">
        <v>2904</v>
      </c>
      <c r="B366" s="204" t="s">
        <v>3085</v>
      </c>
      <c r="C366" s="204" t="s">
        <v>3086</v>
      </c>
      <c r="D366" s="211" t="s">
        <v>3087</v>
      </c>
      <c r="E366" s="111" t="s">
        <v>3088</v>
      </c>
      <c r="F366" s="204" t="s">
        <v>3089</v>
      </c>
      <c r="G366" s="204" t="s">
        <v>3090</v>
      </c>
    </row>
    <row r="367" spans="1:7">
      <c r="A367" s="197" t="s">
        <v>2175</v>
      </c>
      <c r="B367" s="204" t="s">
        <v>2390</v>
      </c>
      <c r="C367" s="204" t="s">
        <v>2391</v>
      </c>
      <c r="D367" s="211" t="s">
        <v>2392</v>
      </c>
      <c r="E367" s="111" t="s">
        <v>2393</v>
      </c>
      <c r="F367" s="204" t="s">
        <v>2394</v>
      </c>
      <c r="G367" s="203" t="s">
        <v>2395</v>
      </c>
    </row>
    <row r="368" spans="1:7">
      <c r="A368" s="193" t="s">
        <v>1031</v>
      </c>
      <c r="B368" s="193" t="s">
        <v>1032</v>
      </c>
      <c r="C368" s="194" t="s">
        <v>561</v>
      </c>
      <c r="D368" s="193" t="s">
        <v>1033</v>
      </c>
      <c r="E368" s="195" t="s">
        <v>562</v>
      </c>
      <c r="F368" s="193" t="s">
        <v>563</v>
      </c>
      <c r="G368" s="193" t="s">
        <v>1034</v>
      </c>
    </row>
    <row r="369" spans="1:7">
      <c r="A369" s="197" t="s">
        <v>2126</v>
      </c>
      <c r="B369" s="204" t="s">
        <v>2396</v>
      </c>
      <c r="C369" s="204" t="s">
        <v>2397</v>
      </c>
      <c r="D369" s="211" t="s">
        <v>2398</v>
      </c>
      <c r="E369" s="111" t="s">
        <v>2399</v>
      </c>
      <c r="F369" s="204" t="s">
        <v>2400</v>
      </c>
      <c r="G369" s="204" t="s">
        <v>2401</v>
      </c>
    </row>
    <row r="370" spans="1:7">
      <c r="A370" s="197" t="s">
        <v>2124</v>
      </c>
      <c r="B370" s="204" t="s">
        <v>2402</v>
      </c>
      <c r="C370" s="204" t="s">
        <v>2403</v>
      </c>
      <c r="D370" s="211" t="s">
        <v>2404</v>
      </c>
      <c r="E370" s="111" t="s">
        <v>2405</v>
      </c>
      <c r="F370" s="204" t="s">
        <v>2406</v>
      </c>
      <c r="G370" s="204" t="s">
        <v>2407</v>
      </c>
    </row>
    <row r="371" spans="1:7">
      <c r="A371" s="197" t="s">
        <v>2128</v>
      </c>
      <c r="B371" s="204" t="s">
        <v>2408</v>
      </c>
      <c r="C371" s="204" t="s">
        <v>2409</v>
      </c>
      <c r="D371" s="211" t="s">
        <v>2410</v>
      </c>
      <c r="E371" s="111" t="s">
        <v>2411</v>
      </c>
      <c r="F371" s="204" t="s">
        <v>2412</v>
      </c>
      <c r="G371" s="204" t="s">
        <v>2413</v>
      </c>
    </row>
    <row r="372" spans="1:7">
      <c r="A372" s="197" t="s">
        <v>138</v>
      </c>
      <c r="B372" s="193" t="s">
        <v>554</v>
      </c>
      <c r="C372" s="193" t="s">
        <v>555</v>
      </c>
      <c r="D372" s="193" t="s">
        <v>556</v>
      </c>
      <c r="E372" s="193" t="s">
        <v>557</v>
      </c>
      <c r="F372" s="193" t="s">
        <v>558</v>
      </c>
      <c r="G372" s="193" t="s">
        <v>559</v>
      </c>
    </row>
    <row r="373" spans="1:7">
      <c r="A373" s="197" t="s">
        <v>2121</v>
      </c>
      <c r="B373" s="204" t="s">
        <v>2414</v>
      </c>
      <c r="C373" s="204" t="s">
        <v>2415</v>
      </c>
      <c r="D373" s="211" t="s">
        <v>2416</v>
      </c>
      <c r="E373" s="111" t="s">
        <v>2417</v>
      </c>
      <c r="F373" s="204" t="s">
        <v>558</v>
      </c>
      <c r="G373" s="204" t="s">
        <v>2418</v>
      </c>
    </row>
    <row r="374" spans="1:7">
      <c r="A374" s="197" t="s">
        <v>2177</v>
      </c>
      <c r="B374" s="204" t="s">
        <v>2419</v>
      </c>
      <c r="C374" s="204" t="s">
        <v>2420</v>
      </c>
      <c r="D374" s="211" t="s">
        <v>2421</v>
      </c>
      <c r="E374" s="111" t="s">
        <v>2422</v>
      </c>
      <c r="F374" s="204" t="s">
        <v>2423</v>
      </c>
      <c r="G374" s="203" t="s">
        <v>2424</v>
      </c>
    </row>
    <row r="375" spans="1:7">
      <c r="A375" s="197" t="s">
        <v>2176</v>
      </c>
      <c r="B375" s="203" t="s">
        <v>2425</v>
      </c>
      <c r="C375" s="204" t="s">
        <v>2426</v>
      </c>
      <c r="D375" s="211" t="s">
        <v>2427</v>
      </c>
      <c r="E375" s="111" t="s">
        <v>2428</v>
      </c>
      <c r="F375" s="204" t="s">
        <v>2429</v>
      </c>
      <c r="G375" s="203" t="s">
        <v>2430</v>
      </c>
    </row>
    <row r="376" spans="1:7">
      <c r="A376" s="197" t="s">
        <v>2129</v>
      </c>
      <c r="B376" s="204" t="s">
        <v>2431</v>
      </c>
      <c r="C376" s="204" t="s">
        <v>2432</v>
      </c>
      <c r="D376" s="211" t="s">
        <v>2433</v>
      </c>
      <c r="E376" s="111" t="s">
        <v>2434</v>
      </c>
      <c r="F376" s="204" t="s">
        <v>2435</v>
      </c>
      <c r="G376" s="204" t="s">
        <v>2436</v>
      </c>
    </row>
    <row r="377" spans="1:7">
      <c r="A377" s="197" t="s">
        <v>2130</v>
      </c>
      <c r="B377" s="204" t="s">
        <v>2437</v>
      </c>
      <c r="C377" s="204" t="s">
        <v>2438</v>
      </c>
      <c r="D377" s="211" t="s">
        <v>2439</v>
      </c>
      <c r="E377" s="111" t="s">
        <v>2440</v>
      </c>
      <c r="F377" s="204" t="s">
        <v>2441</v>
      </c>
      <c r="G377" s="204" t="s">
        <v>2442</v>
      </c>
    </row>
    <row r="378" spans="1:7">
      <c r="A378" s="197" t="s">
        <v>2131</v>
      </c>
      <c r="B378" s="204" t="s">
        <v>2443</v>
      </c>
      <c r="C378" s="204" t="s">
        <v>2444</v>
      </c>
      <c r="D378" s="211" t="s">
        <v>2445</v>
      </c>
      <c r="E378" s="111" t="s">
        <v>2446</v>
      </c>
      <c r="F378" s="204" t="s">
        <v>2447</v>
      </c>
      <c r="G378" s="204" t="s">
        <v>2448</v>
      </c>
    </row>
    <row r="379" spans="1:7" ht="30">
      <c r="A379" s="197" t="s">
        <v>2132</v>
      </c>
      <c r="B379" s="204" t="s">
        <v>2449</v>
      </c>
      <c r="C379" s="204" t="s">
        <v>2450</v>
      </c>
      <c r="D379" s="211" t="s">
        <v>2451</v>
      </c>
      <c r="E379" s="111" t="s">
        <v>2452</v>
      </c>
      <c r="F379" s="204" t="s">
        <v>2453</v>
      </c>
      <c r="G379" s="204" t="s">
        <v>2454</v>
      </c>
    </row>
    <row r="380" spans="1:7">
      <c r="A380" s="445" t="s">
        <v>144</v>
      </c>
      <c r="B380" s="446"/>
      <c r="C380" s="446"/>
      <c r="D380" s="446"/>
      <c r="E380" s="446"/>
      <c r="F380" s="446"/>
      <c r="G380" s="447"/>
    </row>
    <row r="381" spans="1:7">
      <c r="A381" s="193" t="s">
        <v>2036</v>
      </c>
      <c r="B381" s="210" t="s">
        <v>2037</v>
      </c>
      <c r="C381" s="194" t="s">
        <v>1563</v>
      </c>
      <c r="D381" s="193" t="s">
        <v>1564</v>
      </c>
      <c r="E381" s="195" t="s">
        <v>373</v>
      </c>
      <c r="F381" s="193" t="s">
        <v>374</v>
      </c>
      <c r="G381" s="193" t="s">
        <v>375</v>
      </c>
    </row>
    <row r="382" spans="1:7">
      <c r="A382" s="193" t="s">
        <v>2038</v>
      </c>
      <c r="B382" s="193" t="s">
        <v>610</v>
      </c>
      <c r="C382" s="194" t="s">
        <v>376</v>
      </c>
      <c r="D382" s="193" t="s">
        <v>377</v>
      </c>
      <c r="E382" s="195" t="s">
        <v>378</v>
      </c>
      <c r="F382" s="193" t="s">
        <v>379</v>
      </c>
      <c r="G382" s="193" t="s">
        <v>380</v>
      </c>
    </row>
    <row r="383" spans="1:7">
      <c r="A383" s="193" t="s">
        <v>2039</v>
      </c>
      <c r="B383" s="210" t="s">
        <v>2040</v>
      </c>
      <c r="C383" s="194" t="s">
        <v>2041</v>
      </c>
      <c r="D383" s="210" t="s">
        <v>2042</v>
      </c>
      <c r="E383" s="195" t="s">
        <v>2043</v>
      </c>
      <c r="F383" s="193" t="s">
        <v>2044</v>
      </c>
      <c r="G383" s="193" t="s">
        <v>611</v>
      </c>
    </row>
    <row r="384" spans="1:7">
      <c r="A384" s="193" t="s">
        <v>142</v>
      </c>
      <c r="B384" s="193" t="s">
        <v>612</v>
      </c>
      <c r="C384" s="194" t="s">
        <v>613</v>
      </c>
      <c r="D384" s="193" t="s">
        <v>614</v>
      </c>
      <c r="E384" s="195" t="s">
        <v>615</v>
      </c>
      <c r="F384" s="193" t="s">
        <v>616</v>
      </c>
      <c r="G384" s="193" t="s">
        <v>617</v>
      </c>
    </row>
    <row r="385" spans="1:7">
      <c r="A385" s="193" t="s">
        <v>2</v>
      </c>
      <c r="B385" s="193" t="s">
        <v>618</v>
      </c>
      <c r="C385" s="194" t="s">
        <v>382</v>
      </c>
      <c r="D385" s="193" t="s">
        <v>383</v>
      </c>
      <c r="E385" s="195" t="s">
        <v>384</v>
      </c>
      <c r="F385" s="193" t="s">
        <v>385</v>
      </c>
      <c r="G385" s="193" t="s">
        <v>386</v>
      </c>
    </row>
    <row r="386" spans="1:7">
      <c r="A386" s="193" t="s">
        <v>619</v>
      </c>
      <c r="B386" s="193" t="s">
        <v>620</v>
      </c>
      <c r="C386" s="194" t="s">
        <v>621</v>
      </c>
      <c r="D386" s="193" t="s">
        <v>622</v>
      </c>
      <c r="E386" s="195" t="s">
        <v>623</v>
      </c>
      <c r="F386" s="193" t="s">
        <v>624</v>
      </c>
      <c r="G386" s="193" t="s">
        <v>625</v>
      </c>
    </row>
    <row r="387" spans="1:7">
      <c r="A387" s="193" t="s">
        <v>626</v>
      </c>
      <c r="B387" s="193" t="s">
        <v>627</v>
      </c>
      <c r="C387" s="194" t="s">
        <v>628</v>
      </c>
      <c r="D387" s="193" t="s">
        <v>629</v>
      </c>
      <c r="E387" s="195" t="s">
        <v>630</v>
      </c>
      <c r="F387" s="193" t="s">
        <v>631</v>
      </c>
      <c r="G387" s="193" t="s">
        <v>632</v>
      </c>
    </row>
    <row r="388" spans="1:7">
      <c r="A388" s="193" t="s">
        <v>155</v>
      </c>
      <c r="B388" s="193" t="s">
        <v>633</v>
      </c>
      <c r="C388" s="194" t="s">
        <v>634</v>
      </c>
      <c r="D388" s="193" t="s">
        <v>635</v>
      </c>
      <c r="E388" s="195" t="s">
        <v>636</v>
      </c>
      <c r="F388" s="193" t="s">
        <v>637</v>
      </c>
      <c r="G388" s="193" t="s">
        <v>638</v>
      </c>
    </row>
    <row r="389" spans="1:7">
      <c r="A389" s="193" t="s">
        <v>148</v>
      </c>
      <c r="B389" s="193" t="s">
        <v>639</v>
      </c>
      <c r="C389" s="194" t="s">
        <v>640</v>
      </c>
      <c r="D389" s="193" t="s">
        <v>641</v>
      </c>
      <c r="E389" s="195" t="s">
        <v>642</v>
      </c>
      <c r="F389" s="193" t="s">
        <v>643</v>
      </c>
      <c r="G389" s="193" t="s">
        <v>644</v>
      </c>
    </row>
    <row r="390" spans="1:7">
      <c r="A390" s="193" t="s">
        <v>645</v>
      </c>
      <c r="B390" s="193" t="s">
        <v>646</v>
      </c>
      <c r="C390" s="194" t="s">
        <v>647</v>
      </c>
      <c r="D390" s="193" t="s">
        <v>648</v>
      </c>
      <c r="E390" s="195" t="s">
        <v>649</v>
      </c>
      <c r="F390" s="193" t="s">
        <v>650</v>
      </c>
      <c r="G390" s="193" t="s">
        <v>651</v>
      </c>
    </row>
    <row r="391" spans="1:7">
      <c r="A391" s="204" t="s">
        <v>171</v>
      </c>
      <c r="B391" s="220" t="s">
        <v>1847</v>
      </c>
      <c r="C391" s="204" t="s">
        <v>1848</v>
      </c>
      <c r="D391" s="204" t="s">
        <v>1849</v>
      </c>
      <c r="E391" s="206" t="s">
        <v>1850</v>
      </c>
      <c r="F391" s="204" t="s">
        <v>1851</v>
      </c>
      <c r="G391" s="204" t="s">
        <v>1852</v>
      </c>
    </row>
    <row r="392" spans="1:7">
      <c r="A392" s="204" t="s">
        <v>172</v>
      </c>
      <c r="B392" s="220" t="s">
        <v>1853</v>
      </c>
      <c r="C392" s="204" t="s">
        <v>1854</v>
      </c>
      <c r="D392" s="204" t="s">
        <v>1855</v>
      </c>
      <c r="E392" s="206" t="s">
        <v>1856</v>
      </c>
      <c r="F392" s="204" t="s">
        <v>1857</v>
      </c>
      <c r="G392" s="204" t="s">
        <v>2455</v>
      </c>
    </row>
    <row r="393" spans="1:7">
      <c r="A393" s="224" t="s">
        <v>2020</v>
      </c>
      <c r="B393" s="225" t="s">
        <v>2021</v>
      </c>
      <c r="C393" s="224" t="s">
        <v>2022</v>
      </c>
      <c r="D393" s="224" t="s">
        <v>2023</v>
      </c>
      <c r="E393" s="226" t="s">
        <v>2024</v>
      </c>
      <c r="F393" s="224" t="s">
        <v>2025</v>
      </c>
      <c r="G393" s="224" t="s">
        <v>2026</v>
      </c>
    </row>
    <row r="394" spans="1:7" ht="270">
      <c r="A394" s="193" t="s">
        <v>2035</v>
      </c>
      <c r="B394" s="210" t="s">
        <v>1565</v>
      </c>
      <c r="C394" s="194" t="s">
        <v>1566</v>
      </c>
      <c r="D394" s="210" t="s">
        <v>1567</v>
      </c>
      <c r="E394" s="227" t="s">
        <v>1568</v>
      </c>
      <c r="F394" s="193" t="s">
        <v>1569</v>
      </c>
      <c r="G394" s="210" t="s">
        <v>1570</v>
      </c>
    </row>
    <row r="395" spans="1:7">
      <c r="A395" s="193" t="s">
        <v>652</v>
      </c>
      <c r="B395" s="193" t="s">
        <v>653</v>
      </c>
      <c r="C395" s="194" t="s">
        <v>654</v>
      </c>
      <c r="D395" s="193" t="s">
        <v>655</v>
      </c>
      <c r="E395" s="195" t="s">
        <v>656</v>
      </c>
      <c r="F395" s="193" t="s">
        <v>657</v>
      </c>
      <c r="G395" s="193" t="s">
        <v>658</v>
      </c>
    </row>
    <row r="396" spans="1:7">
      <c r="A396" s="193" t="s">
        <v>652</v>
      </c>
      <c r="B396" s="193" t="s">
        <v>653</v>
      </c>
      <c r="C396" s="194" t="s">
        <v>654</v>
      </c>
      <c r="D396" s="193" t="s">
        <v>655</v>
      </c>
      <c r="E396" s="195" t="s">
        <v>656</v>
      </c>
      <c r="F396" s="193" t="s">
        <v>657</v>
      </c>
      <c r="G396" s="193" t="s">
        <v>658</v>
      </c>
    </row>
    <row r="397" spans="1:7" ht="30">
      <c r="A397" s="197" t="s">
        <v>2103</v>
      </c>
      <c r="B397" s="200" t="s">
        <v>2456</v>
      </c>
      <c r="C397" s="199" t="s">
        <v>2457</v>
      </c>
      <c r="D397" s="202" t="s">
        <v>2458</v>
      </c>
      <c r="E397" s="201" t="s">
        <v>659</v>
      </c>
      <c r="F397" s="202" t="s">
        <v>660</v>
      </c>
      <c r="G397" s="202" t="s">
        <v>2459</v>
      </c>
    </row>
    <row r="398" spans="1:7" ht="30">
      <c r="A398" s="197" t="s">
        <v>2460</v>
      </c>
      <c r="B398" s="202" t="s">
        <v>661</v>
      </c>
      <c r="C398" s="199" t="s">
        <v>2461</v>
      </c>
      <c r="D398" s="202" t="s">
        <v>662</v>
      </c>
      <c r="E398" s="201" t="s">
        <v>2462</v>
      </c>
      <c r="F398" s="202" t="s">
        <v>663</v>
      </c>
      <c r="G398" s="202" t="s">
        <v>2463</v>
      </c>
    </row>
    <row r="399" spans="1:7" ht="45">
      <c r="A399" s="197" t="s">
        <v>3019</v>
      </c>
      <c r="B399" s="202" t="s">
        <v>3374</v>
      </c>
      <c r="C399" s="199" t="s">
        <v>3375</v>
      </c>
      <c r="D399" s="202" t="s">
        <v>3376</v>
      </c>
      <c r="E399" s="201" t="s">
        <v>3377</v>
      </c>
      <c r="F399" s="202" t="s">
        <v>3378</v>
      </c>
      <c r="G399" s="202" t="s">
        <v>3379</v>
      </c>
    </row>
    <row r="400" spans="1:7">
      <c r="A400" s="193" t="s">
        <v>664</v>
      </c>
      <c r="B400" s="193" t="s">
        <v>665</v>
      </c>
      <c r="C400" s="194" t="s">
        <v>666</v>
      </c>
      <c r="D400" s="193" t="s">
        <v>667</v>
      </c>
      <c r="E400" s="195" t="s">
        <v>668</v>
      </c>
      <c r="F400" s="193" t="s">
        <v>669</v>
      </c>
      <c r="G400" s="193" t="s">
        <v>670</v>
      </c>
    </row>
    <row r="401" spans="1:7">
      <c r="A401" s="228" t="s">
        <v>1707</v>
      </c>
      <c r="B401" s="229" t="s">
        <v>1708</v>
      </c>
      <c r="C401" s="229" t="s">
        <v>1709</v>
      </c>
      <c r="D401" s="229" t="s">
        <v>1710</v>
      </c>
      <c r="E401" s="230" t="s">
        <v>1711</v>
      </c>
      <c r="F401" s="229" t="s">
        <v>1712</v>
      </c>
      <c r="G401" s="231" t="s">
        <v>1713</v>
      </c>
    </row>
    <row r="402" spans="1:7">
      <c r="A402" s="445" t="s">
        <v>145</v>
      </c>
      <c r="B402" s="446"/>
      <c r="C402" s="446"/>
      <c r="D402" s="446"/>
      <c r="E402" s="446"/>
      <c r="F402" s="446"/>
      <c r="G402" s="447"/>
    </row>
    <row r="403" spans="1:7">
      <c r="A403" s="193" t="s">
        <v>671</v>
      </c>
      <c r="B403" s="193" t="s">
        <v>672</v>
      </c>
      <c r="C403" s="194" t="s">
        <v>673</v>
      </c>
      <c r="D403" s="193" t="s">
        <v>674</v>
      </c>
      <c r="E403" s="195" t="s">
        <v>675</v>
      </c>
      <c r="F403" s="193" t="s">
        <v>676</v>
      </c>
      <c r="G403" s="193" t="s">
        <v>677</v>
      </c>
    </row>
    <row r="404" spans="1:7" ht="45">
      <c r="A404" s="193" t="s">
        <v>678</v>
      </c>
      <c r="B404" s="193" t="s">
        <v>679</v>
      </c>
      <c r="C404" s="194" t="s">
        <v>680</v>
      </c>
      <c r="D404" s="193" t="s">
        <v>681</v>
      </c>
      <c r="E404" s="195" t="s">
        <v>682</v>
      </c>
      <c r="F404" s="193" t="s">
        <v>683</v>
      </c>
      <c r="G404" s="193" t="s">
        <v>684</v>
      </c>
    </row>
    <row r="405" spans="1:7">
      <c r="A405" s="193" t="s">
        <v>166</v>
      </c>
      <c r="B405" s="193" t="s">
        <v>685</v>
      </c>
      <c r="C405" s="194" t="s">
        <v>686</v>
      </c>
      <c r="D405" s="193" t="s">
        <v>687</v>
      </c>
      <c r="E405" s="195" t="s">
        <v>688</v>
      </c>
      <c r="F405" s="193" t="s">
        <v>689</v>
      </c>
      <c r="G405" s="193" t="s">
        <v>690</v>
      </c>
    </row>
    <row r="406" spans="1:7" s="185" customFormat="1">
      <c r="A406" s="232" t="s">
        <v>2126</v>
      </c>
      <c r="B406" s="204" t="s">
        <v>2396</v>
      </c>
      <c r="C406" s="204" t="s">
        <v>2397</v>
      </c>
      <c r="D406" s="211" t="s">
        <v>2398</v>
      </c>
      <c r="E406" s="111" t="s">
        <v>2399</v>
      </c>
      <c r="F406" s="204" t="s">
        <v>2400</v>
      </c>
      <c r="G406" s="204" t="s">
        <v>2401</v>
      </c>
    </row>
    <row r="407" spans="1:7">
      <c r="A407" s="193" t="s">
        <v>10</v>
      </c>
      <c r="B407" s="193" t="s">
        <v>691</v>
      </c>
      <c r="C407" s="194" t="s">
        <v>692</v>
      </c>
      <c r="D407" s="193" t="s">
        <v>693</v>
      </c>
      <c r="E407" s="195" t="s">
        <v>694</v>
      </c>
      <c r="F407" s="193" t="s">
        <v>694</v>
      </c>
      <c r="G407" s="193" t="s">
        <v>695</v>
      </c>
    </row>
    <row r="408" spans="1:7" s="185" customFormat="1">
      <c r="A408" s="232" t="s">
        <v>2124</v>
      </c>
      <c r="B408" s="204" t="s">
        <v>2402</v>
      </c>
      <c r="C408" s="204" t="s">
        <v>2403</v>
      </c>
      <c r="D408" s="211" t="s">
        <v>2404</v>
      </c>
      <c r="E408" s="111" t="s">
        <v>2405</v>
      </c>
      <c r="F408" s="204" t="s">
        <v>2406</v>
      </c>
      <c r="G408" s="204" t="s">
        <v>2407</v>
      </c>
    </row>
    <row r="409" spans="1:7" s="242" customFormat="1" ht="30">
      <c r="A409" s="238" t="s">
        <v>2841</v>
      </c>
      <c r="B409" s="233" t="s">
        <v>2787</v>
      </c>
      <c r="C409" s="243" t="s">
        <v>2788</v>
      </c>
      <c r="D409" s="244" t="s">
        <v>2789</v>
      </c>
      <c r="E409" s="245" t="s">
        <v>2790</v>
      </c>
      <c r="F409" s="233" t="s">
        <v>2791</v>
      </c>
      <c r="G409" s="233" t="s">
        <v>2792</v>
      </c>
    </row>
    <row r="410" spans="1:7">
      <c r="A410" s="193" t="s">
        <v>165</v>
      </c>
      <c r="B410" s="193" t="s">
        <v>696</v>
      </c>
      <c r="C410" s="194" t="s">
        <v>697</v>
      </c>
      <c r="D410" s="193" t="s">
        <v>698</v>
      </c>
      <c r="E410" s="195" t="s">
        <v>699</v>
      </c>
      <c r="F410" s="193" t="s">
        <v>700</v>
      </c>
      <c r="G410" s="193" t="s">
        <v>701</v>
      </c>
    </row>
    <row r="411" spans="1:7" ht="30">
      <c r="A411" s="193" t="s">
        <v>187</v>
      </c>
      <c r="B411" s="193" t="s">
        <v>702</v>
      </c>
      <c r="C411" s="194" t="s">
        <v>703</v>
      </c>
      <c r="D411" s="193" t="s">
        <v>704</v>
      </c>
      <c r="E411" s="195" t="s">
        <v>705</v>
      </c>
      <c r="F411" s="193" t="s">
        <v>706</v>
      </c>
      <c r="G411" s="193" t="s">
        <v>707</v>
      </c>
    </row>
    <row r="412" spans="1:7">
      <c r="A412" s="193" t="s">
        <v>2909</v>
      </c>
      <c r="B412" s="193" t="s">
        <v>3121</v>
      </c>
      <c r="C412" s="194" t="s">
        <v>3122</v>
      </c>
      <c r="D412" s="193" t="s">
        <v>3123</v>
      </c>
      <c r="E412" s="195" t="s">
        <v>3124</v>
      </c>
      <c r="F412" s="193" t="s">
        <v>3125</v>
      </c>
      <c r="G412" s="193" t="s">
        <v>3126</v>
      </c>
    </row>
    <row r="413" spans="1:7">
      <c r="A413" s="193" t="s">
        <v>174</v>
      </c>
      <c r="B413" s="193" t="s">
        <v>708</v>
      </c>
      <c r="C413" s="194" t="s">
        <v>709</v>
      </c>
      <c r="D413" s="193" t="s">
        <v>710</v>
      </c>
      <c r="E413" s="195" t="s">
        <v>711</v>
      </c>
      <c r="F413" s="193" t="s">
        <v>712</v>
      </c>
      <c r="G413" s="193" t="s">
        <v>713</v>
      </c>
    </row>
    <row r="414" spans="1:7">
      <c r="A414" s="193" t="s">
        <v>175</v>
      </c>
      <c r="B414" s="193" t="s">
        <v>714</v>
      </c>
      <c r="C414" s="194" t="s">
        <v>715</v>
      </c>
      <c r="D414" s="193" t="s">
        <v>716</v>
      </c>
      <c r="E414" s="195" t="s">
        <v>717</v>
      </c>
      <c r="F414" s="193" t="s">
        <v>718</v>
      </c>
      <c r="G414" s="193" t="s">
        <v>719</v>
      </c>
    </row>
    <row r="415" spans="1:7">
      <c r="A415" s="193" t="s">
        <v>138</v>
      </c>
      <c r="B415" s="193" t="s">
        <v>554</v>
      </c>
      <c r="C415" s="194" t="s">
        <v>555</v>
      </c>
      <c r="D415" s="193" t="s">
        <v>556</v>
      </c>
      <c r="E415" s="195" t="s">
        <v>557</v>
      </c>
      <c r="F415" s="193" t="s">
        <v>558</v>
      </c>
      <c r="G415" s="193" t="s">
        <v>559</v>
      </c>
    </row>
    <row r="416" spans="1:7" s="185" customFormat="1" ht="45">
      <c r="A416" s="232" t="s">
        <v>2082</v>
      </c>
      <c r="B416" s="204" t="s">
        <v>2475</v>
      </c>
      <c r="C416" s="204" t="s">
        <v>2752</v>
      </c>
      <c r="D416" s="211" t="s">
        <v>2476</v>
      </c>
      <c r="E416" s="111" t="s">
        <v>2477</v>
      </c>
      <c r="F416" s="204" t="s">
        <v>2478</v>
      </c>
      <c r="G416" s="203" t="s">
        <v>2753</v>
      </c>
    </row>
    <row r="417" spans="1:7">
      <c r="A417" s="193" t="s">
        <v>176</v>
      </c>
      <c r="B417" s="193" t="s">
        <v>727</v>
      </c>
      <c r="C417" s="194" t="s">
        <v>728</v>
      </c>
      <c r="D417" s="193" t="s">
        <v>729</v>
      </c>
      <c r="E417" s="195" t="s">
        <v>730</v>
      </c>
      <c r="F417" s="193" t="s">
        <v>731</v>
      </c>
      <c r="G417" s="193" t="s">
        <v>732</v>
      </c>
    </row>
    <row r="418" spans="1:7" s="185" customFormat="1">
      <c r="A418" s="232" t="s">
        <v>2076</v>
      </c>
      <c r="B418" s="203" t="s">
        <v>2479</v>
      </c>
      <c r="C418" s="199" t="s">
        <v>2480</v>
      </c>
      <c r="D418" s="202" t="s">
        <v>2481</v>
      </c>
      <c r="E418" s="201" t="s">
        <v>2482</v>
      </c>
      <c r="F418" s="202" t="s">
        <v>2483</v>
      </c>
      <c r="G418" s="202" t="s">
        <v>2484</v>
      </c>
    </row>
    <row r="419" spans="1:7" s="185" customFormat="1">
      <c r="A419" s="232" t="s">
        <v>2121</v>
      </c>
      <c r="B419" s="204" t="s">
        <v>2414</v>
      </c>
      <c r="C419" s="204" t="s">
        <v>2415</v>
      </c>
      <c r="D419" s="211" t="s">
        <v>2416</v>
      </c>
      <c r="E419" s="111" t="s">
        <v>2417</v>
      </c>
      <c r="F419" s="204" t="s">
        <v>2485</v>
      </c>
      <c r="G419" s="204" t="s">
        <v>2418</v>
      </c>
    </row>
    <row r="420" spans="1:7" s="185" customFormat="1">
      <c r="A420" s="232" t="s">
        <v>2079</v>
      </c>
      <c r="B420" s="203" t="s">
        <v>2486</v>
      </c>
      <c r="C420" s="204" t="s">
        <v>2487</v>
      </c>
      <c r="D420" s="211" t="s">
        <v>2488</v>
      </c>
      <c r="E420" s="111" t="s">
        <v>2489</v>
      </c>
      <c r="F420" s="204" t="s">
        <v>2490</v>
      </c>
      <c r="G420" s="203" t="s">
        <v>2491</v>
      </c>
    </row>
    <row r="421" spans="1:7">
      <c r="A421" s="193" t="s">
        <v>188</v>
      </c>
      <c r="B421" s="193" t="s">
        <v>733</v>
      </c>
      <c r="C421" s="194" t="s">
        <v>734</v>
      </c>
      <c r="D421" s="193" t="s">
        <v>735</v>
      </c>
      <c r="E421" s="195" t="s">
        <v>736</v>
      </c>
      <c r="F421" s="193" t="s">
        <v>560</v>
      </c>
      <c r="G421" s="193" t="s">
        <v>737</v>
      </c>
    </row>
    <row r="422" spans="1:7">
      <c r="A422" s="193" t="s">
        <v>183</v>
      </c>
      <c r="B422" s="193" t="s">
        <v>564</v>
      </c>
      <c r="C422" s="194" t="s">
        <v>565</v>
      </c>
      <c r="D422" s="193" t="s">
        <v>566</v>
      </c>
      <c r="E422" s="195" t="s">
        <v>567</v>
      </c>
      <c r="F422" s="193" t="s">
        <v>568</v>
      </c>
      <c r="G422" s="193" t="s">
        <v>569</v>
      </c>
    </row>
    <row r="423" spans="1:7">
      <c r="A423" s="193" t="s">
        <v>177</v>
      </c>
      <c r="B423" s="193" t="s">
        <v>570</v>
      </c>
      <c r="C423" s="194" t="s">
        <v>571</v>
      </c>
      <c r="D423" s="193" t="s">
        <v>572</v>
      </c>
      <c r="E423" s="195" t="s">
        <v>573</v>
      </c>
      <c r="F423" s="193" t="s">
        <v>574</v>
      </c>
      <c r="G423" s="193" t="s">
        <v>575</v>
      </c>
    </row>
    <row r="424" spans="1:7">
      <c r="A424" s="193" t="s">
        <v>178</v>
      </c>
      <c r="B424" s="193" t="s">
        <v>744</v>
      </c>
      <c r="C424" s="194" t="s">
        <v>745</v>
      </c>
      <c r="D424" s="193" t="s">
        <v>746</v>
      </c>
      <c r="E424" s="195" t="s">
        <v>747</v>
      </c>
      <c r="F424" s="193" t="s">
        <v>748</v>
      </c>
      <c r="G424" s="193" t="s">
        <v>749</v>
      </c>
    </row>
    <row r="425" spans="1:7">
      <c r="A425" s="193" t="s">
        <v>139</v>
      </c>
      <c r="B425" s="193" t="s">
        <v>576</v>
      </c>
      <c r="C425" s="194" t="s">
        <v>577</v>
      </c>
      <c r="D425" s="193" t="s">
        <v>578</v>
      </c>
      <c r="E425" s="195" t="s">
        <v>579</v>
      </c>
      <c r="F425" s="193" t="s">
        <v>580</v>
      </c>
      <c r="G425" s="193" t="s">
        <v>581</v>
      </c>
    </row>
    <row r="426" spans="1:7" s="185" customFormat="1">
      <c r="A426" s="232" t="s">
        <v>2065</v>
      </c>
      <c r="B426" s="203" t="s">
        <v>2492</v>
      </c>
      <c r="C426" s="203" t="s">
        <v>2492</v>
      </c>
      <c r="D426" s="211" t="s">
        <v>2493</v>
      </c>
      <c r="E426" s="111" t="s">
        <v>2494</v>
      </c>
      <c r="F426" s="204" t="s">
        <v>2065</v>
      </c>
      <c r="G426" s="204" t="s">
        <v>2495</v>
      </c>
    </row>
    <row r="427" spans="1:7">
      <c r="A427" s="197" t="s">
        <v>2178</v>
      </c>
      <c r="B427" s="193" t="s">
        <v>582</v>
      </c>
      <c r="C427" s="194" t="s">
        <v>583</v>
      </c>
      <c r="D427" s="193" t="s">
        <v>584</v>
      </c>
      <c r="E427" s="195" t="s">
        <v>750</v>
      </c>
      <c r="F427" s="193" t="s">
        <v>585</v>
      </c>
      <c r="G427" s="193" t="s">
        <v>586</v>
      </c>
    </row>
    <row r="428" spans="1:7">
      <c r="A428" s="193" t="s">
        <v>140</v>
      </c>
      <c r="B428" s="193" t="s">
        <v>587</v>
      </c>
      <c r="C428" s="194" t="s">
        <v>588</v>
      </c>
      <c r="D428" s="193" t="s">
        <v>589</v>
      </c>
      <c r="E428" s="195" t="s">
        <v>590</v>
      </c>
      <c r="F428" s="193" t="s">
        <v>591</v>
      </c>
      <c r="G428" s="193" t="s">
        <v>592</v>
      </c>
    </row>
    <row r="429" spans="1:7">
      <c r="A429" s="193" t="s">
        <v>179</v>
      </c>
      <c r="B429" s="193" t="s">
        <v>593</v>
      </c>
      <c r="C429" s="194" t="s">
        <v>594</v>
      </c>
      <c r="D429" s="193" t="s">
        <v>595</v>
      </c>
      <c r="E429" s="195" t="s">
        <v>596</v>
      </c>
      <c r="F429" s="193" t="s">
        <v>597</v>
      </c>
      <c r="G429" s="193" t="s">
        <v>598</v>
      </c>
    </row>
    <row r="430" spans="1:7">
      <c r="A430" s="193" t="s">
        <v>153</v>
      </c>
      <c r="B430" s="193" t="s">
        <v>751</v>
      </c>
      <c r="C430" s="194" t="s">
        <v>752</v>
      </c>
      <c r="D430" s="193" t="s">
        <v>753</v>
      </c>
      <c r="E430" s="195" t="s">
        <v>754</v>
      </c>
      <c r="F430" s="193" t="s">
        <v>755</v>
      </c>
      <c r="G430" s="193" t="s">
        <v>756</v>
      </c>
    </row>
    <row r="431" spans="1:7">
      <c r="A431" s="193" t="s">
        <v>180</v>
      </c>
      <c r="B431" s="193" t="s">
        <v>757</v>
      </c>
      <c r="C431" s="194" t="s">
        <v>758</v>
      </c>
      <c r="D431" s="193" t="s">
        <v>759</v>
      </c>
      <c r="E431" s="195" t="s">
        <v>760</v>
      </c>
      <c r="F431" s="193" t="s">
        <v>761</v>
      </c>
      <c r="G431" s="193" t="s">
        <v>762</v>
      </c>
    </row>
    <row r="432" spans="1:7" s="185" customFormat="1">
      <c r="A432" s="232" t="s">
        <v>2074</v>
      </c>
      <c r="B432" s="203" t="s">
        <v>2496</v>
      </c>
      <c r="C432" s="203" t="s">
        <v>2497</v>
      </c>
      <c r="D432" s="211" t="s">
        <v>2498</v>
      </c>
      <c r="E432" s="111" t="s">
        <v>2499</v>
      </c>
      <c r="F432" s="204" t="s">
        <v>2500</v>
      </c>
      <c r="G432" s="203" t="s">
        <v>2497</v>
      </c>
    </row>
    <row r="433" spans="1:7">
      <c r="A433" s="193" t="s">
        <v>13</v>
      </c>
      <c r="B433" s="193" t="s">
        <v>763</v>
      </c>
      <c r="C433" s="194" t="s">
        <v>764</v>
      </c>
      <c r="D433" s="193" t="s">
        <v>765</v>
      </c>
      <c r="E433" s="195" t="s">
        <v>766</v>
      </c>
      <c r="F433" s="193" t="s">
        <v>767</v>
      </c>
      <c r="G433" s="193" t="s">
        <v>768</v>
      </c>
    </row>
    <row r="434" spans="1:7">
      <c r="A434" s="197" t="s">
        <v>2179</v>
      </c>
      <c r="B434" s="203" t="s">
        <v>2425</v>
      </c>
      <c r="C434" s="204" t="s">
        <v>2426</v>
      </c>
      <c r="D434" s="211" t="s">
        <v>2427</v>
      </c>
      <c r="E434" s="195"/>
      <c r="F434" s="204" t="s">
        <v>2429</v>
      </c>
      <c r="G434" s="203" t="s">
        <v>2424</v>
      </c>
    </row>
    <row r="435" spans="1:7" s="185" customFormat="1">
      <c r="A435" s="232" t="s">
        <v>2078</v>
      </c>
      <c r="B435" s="203" t="s">
        <v>2501</v>
      </c>
      <c r="C435" s="203" t="s">
        <v>2502</v>
      </c>
      <c r="D435" s="211" t="s">
        <v>2503</v>
      </c>
      <c r="E435" s="111" t="s">
        <v>2504</v>
      </c>
      <c r="F435" s="204" t="s">
        <v>2505</v>
      </c>
      <c r="G435" s="203" t="s">
        <v>2502</v>
      </c>
    </row>
    <row r="436" spans="1:7">
      <c r="A436" s="193" t="s">
        <v>152</v>
      </c>
      <c r="B436" s="193" t="s">
        <v>769</v>
      </c>
      <c r="C436" s="194" t="s">
        <v>770</v>
      </c>
      <c r="D436" s="193" t="s">
        <v>771</v>
      </c>
      <c r="E436" s="195" t="s">
        <v>772</v>
      </c>
      <c r="F436" s="193" t="s">
        <v>773</v>
      </c>
      <c r="G436" s="193" t="s">
        <v>774</v>
      </c>
    </row>
    <row r="437" spans="1:7">
      <c r="A437" s="197" t="s">
        <v>2129</v>
      </c>
      <c r="B437" s="203" t="s">
        <v>2506</v>
      </c>
      <c r="C437" s="204" t="s">
        <v>2436</v>
      </c>
      <c r="D437" s="211" t="s">
        <v>2433</v>
      </c>
      <c r="E437" s="111" t="s">
        <v>2434</v>
      </c>
      <c r="F437" s="204" t="s">
        <v>2435</v>
      </c>
      <c r="G437" s="204" t="s">
        <v>2436</v>
      </c>
    </row>
    <row r="438" spans="1:7">
      <c r="A438" s="197" t="s">
        <v>2130</v>
      </c>
      <c r="B438" s="203" t="s">
        <v>2507</v>
      </c>
      <c r="C438" s="204" t="s">
        <v>2508</v>
      </c>
      <c r="D438" s="211" t="s">
        <v>2439</v>
      </c>
      <c r="E438" s="111" t="s">
        <v>2440</v>
      </c>
      <c r="F438" s="204" t="s">
        <v>2441</v>
      </c>
      <c r="G438" s="204" t="s">
        <v>2442</v>
      </c>
    </row>
    <row r="439" spans="1:7">
      <c r="A439" s="193" t="s">
        <v>181</v>
      </c>
      <c r="B439" s="193" t="s">
        <v>775</v>
      </c>
      <c r="C439" s="194" t="s">
        <v>776</v>
      </c>
      <c r="D439" s="193" t="s">
        <v>777</v>
      </c>
      <c r="E439" s="195" t="s">
        <v>778</v>
      </c>
      <c r="F439" s="193" t="s">
        <v>779</v>
      </c>
      <c r="G439" s="193" t="s">
        <v>780</v>
      </c>
    </row>
    <row r="440" spans="1:7">
      <c r="A440" s="193" t="s">
        <v>14</v>
      </c>
      <c r="B440" s="193" t="s">
        <v>781</v>
      </c>
      <c r="C440" s="194" t="s">
        <v>782</v>
      </c>
      <c r="D440" s="193" t="s">
        <v>783</v>
      </c>
      <c r="E440" s="195" t="s">
        <v>784</v>
      </c>
      <c r="F440" s="193" t="s">
        <v>785</v>
      </c>
      <c r="G440" s="193" t="s">
        <v>786</v>
      </c>
    </row>
    <row r="441" spans="1:7">
      <c r="A441" s="197" t="s">
        <v>2109</v>
      </c>
      <c r="B441" s="203" t="s">
        <v>2509</v>
      </c>
      <c r="C441" s="204" t="s">
        <v>2510</v>
      </c>
      <c r="D441" s="211" t="s">
        <v>2511</v>
      </c>
      <c r="E441" s="111" t="s">
        <v>2512</v>
      </c>
      <c r="F441" s="204" t="s">
        <v>2513</v>
      </c>
      <c r="G441" s="203" t="s">
        <v>2514</v>
      </c>
    </row>
    <row r="442" spans="1:7">
      <c r="A442" s="197" t="s">
        <v>2764</v>
      </c>
      <c r="B442" s="203" t="s">
        <v>2772</v>
      </c>
      <c r="C442" s="203" t="s">
        <v>2773</v>
      </c>
      <c r="D442" s="203" t="s">
        <v>2772</v>
      </c>
      <c r="E442" s="203" t="s">
        <v>2774</v>
      </c>
      <c r="F442" s="203" t="s">
        <v>2775</v>
      </c>
      <c r="G442" s="203" t="s">
        <v>2776</v>
      </c>
    </row>
    <row r="443" spans="1:7">
      <c r="A443" s="193" t="s">
        <v>2143</v>
      </c>
      <c r="B443" s="210" t="s">
        <v>2464</v>
      </c>
      <c r="C443" s="194" t="s">
        <v>2465</v>
      </c>
      <c r="D443" s="193" t="s">
        <v>2466</v>
      </c>
      <c r="E443" s="195" t="s">
        <v>720</v>
      </c>
      <c r="F443" s="193" t="s">
        <v>721</v>
      </c>
      <c r="G443" s="193" t="s">
        <v>722</v>
      </c>
    </row>
    <row r="444" spans="1:7">
      <c r="A444" s="193" t="s">
        <v>2144</v>
      </c>
      <c r="B444" s="210" t="s">
        <v>2467</v>
      </c>
      <c r="C444" s="194" t="s">
        <v>2468</v>
      </c>
      <c r="D444" s="193" t="s">
        <v>2469</v>
      </c>
      <c r="E444" s="195" t="s">
        <v>723</v>
      </c>
      <c r="F444" s="193" t="s">
        <v>724</v>
      </c>
      <c r="G444" s="193" t="s">
        <v>2470</v>
      </c>
    </row>
    <row r="445" spans="1:7">
      <c r="A445" s="193" t="s">
        <v>2145</v>
      </c>
      <c r="B445" s="210" t="s">
        <v>2471</v>
      </c>
      <c r="C445" s="194" t="s">
        <v>2472</v>
      </c>
      <c r="D445" s="193" t="s">
        <v>2473</v>
      </c>
      <c r="E445" s="195" t="s">
        <v>725</v>
      </c>
      <c r="F445" s="193" t="s">
        <v>726</v>
      </c>
      <c r="G445" s="193" t="s">
        <v>2474</v>
      </c>
    </row>
    <row r="446" spans="1:7">
      <c r="A446" s="197" t="s">
        <v>2131</v>
      </c>
      <c r="B446" s="204" t="s">
        <v>2443</v>
      </c>
      <c r="C446" s="204" t="s">
        <v>2444</v>
      </c>
      <c r="D446" s="211" t="s">
        <v>2445</v>
      </c>
      <c r="E446" s="111" t="s">
        <v>2446</v>
      </c>
      <c r="F446" s="204" t="s">
        <v>2447</v>
      </c>
      <c r="G446" s="204" t="s">
        <v>2448</v>
      </c>
    </row>
    <row r="447" spans="1:7">
      <c r="A447" s="193" t="s">
        <v>141</v>
      </c>
      <c r="B447" s="193" t="s">
        <v>787</v>
      </c>
      <c r="C447" s="194" t="s">
        <v>788</v>
      </c>
      <c r="D447" s="193" t="s">
        <v>789</v>
      </c>
      <c r="E447" s="195" t="s">
        <v>790</v>
      </c>
      <c r="F447" s="193" t="s">
        <v>791</v>
      </c>
      <c r="G447" s="193" t="s">
        <v>792</v>
      </c>
    </row>
    <row r="448" spans="1:7">
      <c r="A448" s="193" t="s">
        <v>15</v>
      </c>
      <c r="B448" s="193" t="s">
        <v>793</v>
      </c>
      <c r="C448" s="194" t="s">
        <v>794</v>
      </c>
      <c r="D448" s="193" t="s">
        <v>795</v>
      </c>
      <c r="E448" s="195" t="s">
        <v>796</v>
      </c>
      <c r="F448" s="193" t="s">
        <v>797</v>
      </c>
      <c r="G448" s="193" t="s">
        <v>798</v>
      </c>
    </row>
    <row r="449" spans="1:7">
      <c r="A449" s="193" t="s">
        <v>182</v>
      </c>
      <c r="B449" s="193" t="s">
        <v>799</v>
      </c>
      <c r="C449" s="194" t="s">
        <v>800</v>
      </c>
      <c r="D449" s="193" t="s">
        <v>801</v>
      </c>
      <c r="E449" s="195" t="s">
        <v>802</v>
      </c>
      <c r="F449" s="193" t="s">
        <v>803</v>
      </c>
      <c r="G449" s="193" t="s">
        <v>804</v>
      </c>
    </row>
    <row r="450" spans="1:7">
      <c r="A450" s="193" t="s">
        <v>149</v>
      </c>
      <c r="B450" s="193" t="s">
        <v>805</v>
      </c>
      <c r="C450" s="194" t="s">
        <v>806</v>
      </c>
      <c r="D450" s="193" t="s">
        <v>807</v>
      </c>
      <c r="E450" s="195" t="s">
        <v>808</v>
      </c>
      <c r="F450" s="193" t="s">
        <v>809</v>
      </c>
      <c r="G450" s="193" t="s">
        <v>810</v>
      </c>
    </row>
    <row r="451" spans="1:7">
      <c r="A451" s="193" t="s">
        <v>163</v>
      </c>
      <c r="B451" s="193" t="s">
        <v>811</v>
      </c>
      <c r="C451" s="194" t="s">
        <v>812</v>
      </c>
      <c r="D451" s="193" t="s">
        <v>813</v>
      </c>
      <c r="E451" s="195" t="s">
        <v>814</v>
      </c>
      <c r="F451" s="193" t="s">
        <v>815</v>
      </c>
      <c r="G451" s="193" t="s">
        <v>816</v>
      </c>
    </row>
    <row r="452" spans="1:7">
      <c r="A452" s="193" t="s">
        <v>161</v>
      </c>
      <c r="B452" s="193" t="s">
        <v>817</v>
      </c>
      <c r="C452" s="194" t="s">
        <v>818</v>
      </c>
      <c r="D452" s="193" t="s">
        <v>819</v>
      </c>
      <c r="E452" s="195" t="s">
        <v>820</v>
      </c>
      <c r="F452" s="193" t="s">
        <v>821</v>
      </c>
      <c r="G452" s="193" t="s">
        <v>822</v>
      </c>
    </row>
    <row r="453" spans="1:7">
      <c r="A453" s="193" t="s">
        <v>16</v>
      </c>
      <c r="B453" s="193" t="s">
        <v>823</v>
      </c>
      <c r="C453" s="194" t="s">
        <v>824</v>
      </c>
      <c r="D453" s="193" t="s">
        <v>825</v>
      </c>
      <c r="E453" s="195" t="s">
        <v>826</v>
      </c>
      <c r="F453" s="193" t="s">
        <v>827</v>
      </c>
      <c r="G453" s="193" t="s">
        <v>828</v>
      </c>
    </row>
    <row r="454" spans="1:7">
      <c r="A454" s="193" t="s">
        <v>17</v>
      </c>
      <c r="B454" s="193" t="s">
        <v>829</v>
      </c>
      <c r="C454" s="194" t="s">
        <v>830</v>
      </c>
      <c r="D454" s="193" t="s">
        <v>831</v>
      </c>
      <c r="E454" s="195" t="s">
        <v>832</v>
      </c>
      <c r="F454" s="193" t="s">
        <v>833</v>
      </c>
      <c r="G454" s="193" t="s">
        <v>834</v>
      </c>
    </row>
    <row r="455" spans="1:7">
      <c r="A455" s="193" t="s">
        <v>18</v>
      </c>
      <c r="B455" s="193" t="s">
        <v>835</v>
      </c>
      <c r="C455" s="194" t="s">
        <v>836</v>
      </c>
      <c r="D455" s="193" t="s">
        <v>837</v>
      </c>
      <c r="E455" s="195" t="s">
        <v>838</v>
      </c>
      <c r="F455" s="193" t="s">
        <v>839</v>
      </c>
      <c r="G455" s="193" t="s">
        <v>840</v>
      </c>
    </row>
    <row r="456" spans="1:7">
      <c r="A456" s="193" t="s">
        <v>185</v>
      </c>
      <c r="B456" s="193" t="s">
        <v>599</v>
      </c>
      <c r="C456" s="194" t="s">
        <v>600</v>
      </c>
      <c r="D456" s="193" t="s">
        <v>601</v>
      </c>
      <c r="E456" s="195" t="s">
        <v>841</v>
      </c>
      <c r="F456" s="193" t="s">
        <v>602</v>
      </c>
      <c r="G456" s="193" t="s">
        <v>603</v>
      </c>
    </row>
    <row r="457" spans="1:7">
      <c r="A457" s="193" t="s">
        <v>184</v>
      </c>
      <c r="B457" s="193" t="s">
        <v>604</v>
      </c>
      <c r="C457" s="194" t="s">
        <v>605</v>
      </c>
      <c r="D457" s="193" t="s">
        <v>606</v>
      </c>
      <c r="E457" s="195" t="s">
        <v>607</v>
      </c>
      <c r="F457" s="193" t="s">
        <v>608</v>
      </c>
      <c r="G457" s="193" t="s">
        <v>609</v>
      </c>
    </row>
    <row r="458" spans="1:7" ht="30">
      <c r="A458" s="193" t="s">
        <v>186</v>
      </c>
      <c r="B458" s="193" t="s">
        <v>842</v>
      </c>
      <c r="C458" s="194" t="s">
        <v>843</v>
      </c>
      <c r="D458" s="193" t="s">
        <v>844</v>
      </c>
      <c r="E458" s="195" t="s">
        <v>845</v>
      </c>
      <c r="F458" s="193" t="s">
        <v>846</v>
      </c>
      <c r="G458" s="193" t="s">
        <v>847</v>
      </c>
    </row>
    <row r="459" spans="1:7">
      <c r="A459" s="193" t="s">
        <v>2910</v>
      </c>
      <c r="B459" s="193" t="s">
        <v>3109</v>
      </c>
      <c r="C459" s="229" t="s">
        <v>3110</v>
      </c>
      <c r="D459" s="193" t="s">
        <v>3111</v>
      </c>
      <c r="E459" s="195" t="s">
        <v>3112</v>
      </c>
      <c r="F459" s="193" t="s">
        <v>3113</v>
      </c>
      <c r="G459" s="193" t="s">
        <v>3114</v>
      </c>
    </row>
    <row r="460" spans="1:7">
      <c r="A460" s="197" t="s">
        <v>2120</v>
      </c>
      <c r="B460" s="203" t="s">
        <v>2515</v>
      </c>
      <c r="C460" s="204" t="s">
        <v>2516</v>
      </c>
      <c r="D460" s="211" t="s">
        <v>2517</v>
      </c>
      <c r="E460" s="111" t="s">
        <v>2518</v>
      </c>
      <c r="F460" s="204" t="s">
        <v>2519</v>
      </c>
      <c r="G460" s="204" t="s">
        <v>2520</v>
      </c>
    </row>
    <row r="461" spans="1:7">
      <c r="A461" s="197" t="s">
        <v>2136</v>
      </c>
      <c r="B461" s="204" t="s">
        <v>2449</v>
      </c>
      <c r="C461" s="204" t="s">
        <v>2521</v>
      </c>
      <c r="D461" s="211" t="s">
        <v>2451</v>
      </c>
      <c r="E461" s="111" t="s">
        <v>2452</v>
      </c>
      <c r="F461" s="204" t="s">
        <v>2453</v>
      </c>
      <c r="G461" s="204" t="s">
        <v>2454</v>
      </c>
    </row>
    <row r="462" spans="1:7" ht="30">
      <c r="A462" s="197" t="s">
        <v>2089</v>
      </c>
      <c r="B462" s="204" t="s">
        <v>2522</v>
      </c>
      <c r="C462" s="199" t="s">
        <v>2523</v>
      </c>
      <c r="D462" s="205" t="s">
        <v>2524</v>
      </c>
      <c r="E462" s="111" t="s">
        <v>2525</v>
      </c>
      <c r="F462" s="204" t="s">
        <v>2249</v>
      </c>
      <c r="G462" s="203" t="s">
        <v>2250</v>
      </c>
    </row>
    <row r="463" spans="1:7">
      <c r="A463" s="197" t="s">
        <v>2110</v>
      </c>
      <c r="B463" s="193" t="s">
        <v>738</v>
      </c>
      <c r="C463" s="194" t="s">
        <v>739</v>
      </c>
      <c r="D463" s="193" t="s">
        <v>740</v>
      </c>
      <c r="E463" s="195" t="s">
        <v>741</v>
      </c>
      <c r="F463" s="193" t="s">
        <v>742</v>
      </c>
      <c r="G463" s="193" t="s">
        <v>743</v>
      </c>
    </row>
    <row r="464" spans="1:7">
      <c r="A464" s="197" t="s">
        <v>2107</v>
      </c>
      <c r="B464" s="203" t="s">
        <v>2526</v>
      </c>
      <c r="C464" s="204" t="s">
        <v>2527</v>
      </c>
      <c r="D464" s="211" t="s">
        <v>2528</v>
      </c>
      <c r="E464" s="111" t="s">
        <v>2529</v>
      </c>
      <c r="F464" s="204" t="s">
        <v>2530</v>
      </c>
      <c r="G464" s="204" t="s">
        <v>2531</v>
      </c>
    </row>
    <row r="465" spans="1:8">
      <c r="A465" s="193" t="s">
        <v>167</v>
      </c>
      <c r="B465" s="193" t="s">
        <v>848</v>
      </c>
      <c r="C465" s="194" t="s">
        <v>849</v>
      </c>
      <c r="D465" s="193" t="s">
        <v>850</v>
      </c>
      <c r="E465" s="195" t="s">
        <v>851</v>
      </c>
      <c r="F465" s="193" t="s">
        <v>852</v>
      </c>
      <c r="G465" s="193" t="s">
        <v>853</v>
      </c>
    </row>
    <row r="466" spans="1:8" ht="105">
      <c r="A466" s="197" t="s">
        <v>2127</v>
      </c>
      <c r="B466" s="204" t="s">
        <v>2532</v>
      </c>
      <c r="C466" s="204" t="s">
        <v>2533</v>
      </c>
      <c r="D466" s="211" t="s">
        <v>2534</v>
      </c>
      <c r="E466" s="111" t="s">
        <v>2535</v>
      </c>
      <c r="F466" s="204" t="s">
        <v>2536</v>
      </c>
      <c r="G466" s="203" t="s">
        <v>2537</v>
      </c>
    </row>
    <row r="467" spans="1:8" ht="60">
      <c r="A467" s="193" t="s">
        <v>11</v>
      </c>
      <c r="B467" s="193" t="s">
        <v>854</v>
      </c>
      <c r="C467" s="194" t="s">
        <v>855</v>
      </c>
      <c r="D467" s="193" t="s">
        <v>2538</v>
      </c>
      <c r="E467" s="195" t="s">
        <v>856</v>
      </c>
      <c r="F467" s="193" t="s">
        <v>857</v>
      </c>
      <c r="G467" s="193" t="s">
        <v>858</v>
      </c>
    </row>
    <row r="468" spans="1:8" ht="135">
      <c r="A468" s="197" t="s">
        <v>2125</v>
      </c>
      <c r="B468" s="202" t="s">
        <v>2539</v>
      </c>
      <c r="C468" s="204" t="s">
        <v>2540</v>
      </c>
      <c r="D468" s="211" t="s">
        <v>2541</v>
      </c>
      <c r="E468" s="111" t="s">
        <v>2542</v>
      </c>
      <c r="F468" s="204" t="s">
        <v>2543</v>
      </c>
      <c r="G468" s="203" t="s">
        <v>2544</v>
      </c>
    </row>
    <row r="469" spans="1:8" s="242" customFormat="1" ht="240">
      <c r="A469" s="238" t="s">
        <v>2793</v>
      </c>
      <c r="B469" s="233" t="s">
        <v>2794</v>
      </c>
      <c r="C469" s="243" t="s">
        <v>2795</v>
      </c>
      <c r="D469" s="244" t="s">
        <v>2796</v>
      </c>
      <c r="E469" s="245" t="s">
        <v>2797</v>
      </c>
      <c r="F469" s="233" t="s">
        <v>2798</v>
      </c>
      <c r="G469" s="233" t="s">
        <v>2799</v>
      </c>
    </row>
    <row r="470" spans="1:8" ht="90">
      <c r="A470" s="197" t="s">
        <v>2104</v>
      </c>
      <c r="B470" s="200" t="s">
        <v>2545</v>
      </c>
      <c r="C470" s="199" t="s">
        <v>2546</v>
      </c>
      <c r="D470" s="202" t="s">
        <v>2547</v>
      </c>
      <c r="E470" s="201" t="s">
        <v>859</v>
      </c>
      <c r="F470" s="202" t="s">
        <v>860</v>
      </c>
      <c r="G470" s="202" t="s">
        <v>2548</v>
      </c>
    </row>
    <row r="471" spans="1:8" ht="255">
      <c r="A471" s="193" t="s">
        <v>2785</v>
      </c>
      <c r="B471" s="193" t="s">
        <v>861</v>
      </c>
      <c r="C471" s="194" t="s">
        <v>2549</v>
      </c>
      <c r="D471" s="193" t="s">
        <v>2550</v>
      </c>
      <c r="E471" s="195" t="s">
        <v>862</v>
      </c>
      <c r="F471" s="193" t="s">
        <v>863</v>
      </c>
      <c r="G471" s="193" t="s">
        <v>2551</v>
      </c>
    </row>
    <row r="472" spans="1:8" ht="90">
      <c r="A472" s="193" t="s">
        <v>2911</v>
      </c>
      <c r="B472" s="193" t="s">
        <v>3127</v>
      </c>
      <c r="C472" s="194" t="s">
        <v>3128</v>
      </c>
      <c r="D472" s="193" t="s">
        <v>3129</v>
      </c>
      <c r="E472" s="195" t="s">
        <v>3130</v>
      </c>
      <c r="F472" s="193" t="s">
        <v>3131</v>
      </c>
      <c r="G472" s="193" t="s">
        <v>3132</v>
      </c>
    </row>
    <row r="473" spans="1:8" ht="345">
      <c r="A473" s="193" t="s">
        <v>2552</v>
      </c>
      <c r="B473" s="193" t="s">
        <v>864</v>
      </c>
      <c r="C473" s="194" t="s">
        <v>865</v>
      </c>
      <c r="D473" s="193" t="s">
        <v>866</v>
      </c>
      <c r="E473" s="195" t="s">
        <v>867</v>
      </c>
      <c r="F473" s="193" t="s">
        <v>868</v>
      </c>
      <c r="G473" s="193" t="s">
        <v>869</v>
      </c>
    </row>
    <row r="474" spans="1:8" ht="45">
      <c r="A474" s="193" t="s">
        <v>12</v>
      </c>
      <c r="B474" s="193" t="s">
        <v>870</v>
      </c>
      <c r="C474" s="194" t="s">
        <v>871</v>
      </c>
      <c r="D474" s="193" t="s">
        <v>872</v>
      </c>
      <c r="E474" s="195" t="s">
        <v>873</v>
      </c>
      <c r="F474" s="193" t="s">
        <v>874</v>
      </c>
      <c r="G474" s="193" t="s">
        <v>875</v>
      </c>
    </row>
    <row r="475" spans="1:8" ht="45">
      <c r="A475" s="193" t="s">
        <v>876</v>
      </c>
      <c r="B475" s="193" t="s">
        <v>877</v>
      </c>
      <c r="C475" s="194" t="s">
        <v>878</v>
      </c>
      <c r="D475" s="193" t="s">
        <v>2553</v>
      </c>
      <c r="E475" s="195" t="s">
        <v>879</v>
      </c>
      <c r="F475" s="193" t="s">
        <v>880</v>
      </c>
      <c r="G475" s="193" t="s">
        <v>881</v>
      </c>
    </row>
    <row r="476" spans="1:8" ht="30">
      <c r="A476" s="193" t="s">
        <v>882</v>
      </c>
      <c r="B476" s="193" t="s">
        <v>883</v>
      </c>
      <c r="C476" s="194" t="s">
        <v>884</v>
      </c>
      <c r="D476" s="193" t="s">
        <v>2554</v>
      </c>
      <c r="E476" s="195" t="s">
        <v>885</v>
      </c>
      <c r="F476" s="193" t="s">
        <v>886</v>
      </c>
      <c r="G476" s="193" t="s">
        <v>887</v>
      </c>
    </row>
    <row r="477" spans="1:8" ht="60">
      <c r="A477" s="193" t="s">
        <v>888</v>
      </c>
      <c r="B477" s="193" t="s">
        <v>889</v>
      </c>
      <c r="C477" s="194" t="s">
        <v>890</v>
      </c>
      <c r="D477" s="193" t="s">
        <v>2555</v>
      </c>
      <c r="E477" s="195" t="s">
        <v>891</v>
      </c>
      <c r="F477" s="193" t="s">
        <v>892</v>
      </c>
      <c r="G477" s="193" t="s">
        <v>893</v>
      </c>
    </row>
    <row r="478" spans="1:8" ht="409.5">
      <c r="A478" s="197" t="s">
        <v>2146</v>
      </c>
      <c r="B478" s="202" t="s">
        <v>2556</v>
      </c>
      <c r="C478" s="199" t="s">
        <v>2557</v>
      </c>
      <c r="D478" s="200" t="s">
        <v>2558</v>
      </c>
      <c r="E478" s="201" t="s">
        <v>1545</v>
      </c>
      <c r="F478" s="202" t="s">
        <v>1546</v>
      </c>
      <c r="G478" s="200" t="s">
        <v>2559</v>
      </c>
      <c r="H478" s="185"/>
    </row>
    <row r="479" spans="1:8" ht="150">
      <c r="A479" s="232" t="s">
        <v>2123</v>
      </c>
      <c r="B479" s="202" t="s">
        <v>2560</v>
      </c>
      <c r="C479" s="204" t="s">
        <v>2561</v>
      </c>
      <c r="D479" s="211" t="s">
        <v>2562</v>
      </c>
      <c r="E479" s="111" t="s">
        <v>2563</v>
      </c>
      <c r="F479" s="204" t="s">
        <v>2564</v>
      </c>
      <c r="G479" s="203" t="s">
        <v>2565</v>
      </c>
      <c r="H479" s="185"/>
    </row>
    <row r="480" spans="1:8" ht="371.85" customHeight="1">
      <c r="A480" s="232" t="s">
        <v>2786</v>
      </c>
      <c r="B480" s="202" t="s">
        <v>2566</v>
      </c>
      <c r="C480" s="204" t="s">
        <v>2567</v>
      </c>
      <c r="D480" s="211" t="s">
        <v>2568</v>
      </c>
      <c r="E480" s="213" t="s">
        <v>2569</v>
      </c>
      <c r="F480" s="204" t="s">
        <v>2570</v>
      </c>
      <c r="G480" s="203" t="s">
        <v>2571</v>
      </c>
    </row>
    <row r="481" spans="1:7" ht="165">
      <c r="A481" s="193" t="s">
        <v>164</v>
      </c>
      <c r="B481" s="193" t="s">
        <v>894</v>
      </c>
      <c r="C481" s="194" t="s">
        <v>895</v>
      </c>
      <c r="D481" s="193" t="s">
        <v>896</v>
      </c>
      <c r="E481" s="195" t="s">
        <v>897</v>
      </c>
      <c r="F481" s="193" t="s">
        <v>898</v>
      </c>
      <c r="G481" s="193" t="s">
        <v>899</v>
      </c>
    </row>
    <row r="482" spans="1:7" ht="100.35" customHeight="1">
      <c r="A482" s="232" t="s">
        <v>2077</v>
      </c>
      <c r="B482" s="202" t="s">
        <v>2572</v>
      </c>
      <c r="C482" s="199" t="s">
        <v>2573</v>
      </c>
      <c r="D482" s="202" t="s">
        <v>2574</v>
      </c>
      <c r="E482" s="201" t="s">
        <v>2575</v>
      </c>
      <c r="F482" s="202" t="s">
        <v>2576</v>
      </c>
      <c r="G482" s="202" t="s">
        <v>2577</v>
      </c>
    </row>
    <row r="483" spans="1:7" ht="150">
      <c r="A483" s="232" t="s">
        <v>2122</v>
      </c>
      <c r="B483" s="202" t="s">
        <v>2578</v>
      </c>
      <c r="C483" s="204" t="s">
        <v>2579</v>
      </c>
      <c r="D483" s="211" t="s">
        <v>2580</v>
      </c>
      <c r="E483" s="111" t="s">
        <v>2581</v>
      </c>
      <c r="F483" s="204" t="s">
        <v>2582</v>
      </c>
      <c r="G483" s="203" t="s">
        <v>2583</v>
      </c>
    </row>
    <row r="484" spans="1:7" ht="100.35" customHeight="1">
      <c r="A484" s="232" t="s">
        <v>2147</v>
      </c>
      <c r="B484" s="203" t="s">
        <v>2584</v>
      </c>
      <c r="C484" s="204" t="s">
        <v>2585</v>
      </c>
      <c r="D484" s="211" t="s">
        <v>2586</v>
      </c>
      <c r="E484" s="111" t="s">
        <v>2587</v>
      </c>
      <c r="F484" s="204" t="s">
        <v>2588</v>
      </c>
      <c r="G484" s="204" t="s">
        <v>2589</v>
      </c>
    </row>
    <row r="485" spans="1:7" ht="75">
      <c r="A485" s="193" t="s">
        <v>900</v>
      </c>
      <c r="B485" s="193" t="s">
        <v>901</v>
      </c>
      <c r="C485" s="194" t="s">
        <v>902</v>
      </c>
      <c r="D485" s="193" t="s">
        <v>903</v>
      </c>
      <c r="E485" s="195" t="s">
        <v>904</v>
      </c>
      <c r="F485" s="193" t="s">
        <v>905</v>
      </c>
      <c r="G485" s="193" t="s">
        <v>906</v>
      </c>
    </row>
    <row r="486" spans="1:7" ht="311.10000000000002" customHeight="1">
      <c r="A486" s="197" t="s">
        <v>2749</v>
      </c>
      <c r="B486" s="203" t="s">
        <v>2590</v>
      </c>
      <c r="C486" s="204" t="s">
        <v>2591</v>
      </c>
      <c r="D486" s="211" t="s">
        <v>2592</v>
      </c>
      <c r="E486" s="111" t="s">
        <v>2593</v>
      </c>
      <c r="F486" s="204" t="s">
        <v>2594</v>
      </c>
      <c r="G486" s="204" t="s">
        <v>2595</v>
      </c>
    </row>
    <row r="487" spans="1:7" ht="120">
      <c r="A487" s="193" t="s">
        <v>168</v>
      </c>
      <c r="B487" s="193" t="s">
        <v>907</v>
      </c>
      <c r="C487" s="194" t="s">
        <v>908</v>
      </c>
      <c r="D487" s="193" t="s">
        <v>909</v>
      </c>
      <c r="E487" s="195" t="s">
        <v>910</v>
      </c>
      <c r="F487" s="193" t="s">
        <v>911</v>
      </c>
      <c r="G487" s="193" t="s">
        <v>2596</v>
      </c>
    </row>
    <row r="488" spans="1:7" ht="180">
      <c r="A488" s="193" t="s">
        <v>912</v>
      </c>
      <c r="B488" s="193" t="s">
        <v>913</v>
      </c>
      <c r="C488" s="194" t="s">
        <v>914</v>
      </c>
      <c r="D488" s="193" t="s">
        <v>2597</v>
      </c>
      <c r="E488" s="195" t="s">
        <v>915</v>
      </c>
      <c r="F488" s="193" t="s">
        <v>916</v>
      </c>
      <c r="G488" s="193" t="s">
        <v>917</v>
      </c>
    </row>
    <row r="489" spans="1:7" ht="165">
      <c r="A489" s="193" t="s">
        <v>2598</v>
      </c>
      <c r="B489" s="193" t="s">
        <v>918</v>
      </c>
      <c r="C489" s="194" t="s">
        <v>919</v>
      </c>
      <c r="D489" s="193" t="s">
        <v>920</v>
      </c>
      <c r="E489" s="195" t="s">
        <v>921</v>
      </c>
      <c r="F489" s="193" t="s">
        <v>922</v>
      </c>
      <c r="G489" s="193" t="s">
        <v>923</v>
      </c>
    </row>
    <row r="490" spans="1:7" ht="15" customHeight="1">
      <c r="A490" s="193" t="s">
        <v>924</v>
      </c>
      <c r="B490" s="193" t="s">
        <v>925</v>
      </c>
      <c r="C490" s="194" t="s">
        <v>926</v>
      </c>
      <c r="D490" s="193" t="s">
        <v>927</v>
      </c>
      <c r="E490" s="195" t="s">
        <v>928</v>
      </c>
      <c r="F490" s="193" t="s">
        <v>929</v>
      </c>
      <c r="G490" s="193" t="s">
        <v>930</v>
      </c>
    </row>
    <row r="491" spans="1:7" ht="100.35" customHeight="1">
      <c r="A491" s="197" t="s">
        <v>2148</v>
      </c>
      <c r="B491" s="203" t="s">
        <v>2599</v>
      </c>
      <c r="C491" s="204" t="s">
        <v>2600</v>
      </c>
      <c r="D491" s="211" t="s">
        <v>2601</v>
      </c>
      <c r="E491" s="111" t="s">
        <v>2602</v>
      </c>
      <c r="F491" s="204" t="s">
        <v>2603</v>
      </c>
      <c r="G491" s="204" t="s">
        <v>2604</v>
      </c>
    </row>
    <row r="492" spans="1:7" ht="180">
      <c r="A492" s="197" t="s">
        <v>2761</v>
      </c>
      <c r="B492" s="204" t="s">
        <v>2605</v>
      </c>
      <c r="C492" s="204" t="s">
        <v>2606</v>
      </c>
      <c r="D492" s="211" t="s">
        <v>2607</v>
      </c>
      <c r="E492" s="111" t="s">
        <v>2608</v>
      </c>
      <c r="F492" s="204" t="s">
        <v>2609</v>
      </c>
      <c r="G492" s="203" t="s">
        <v>2610</v>
      </c>
    </row>
    <row r="493" spans="1:7" ht="60">
      <c r="A493" s="197" t="s">
        <v>2172</v>
      </c>
      <c r="B493" s="200" t="s">
        <v>2611</v>
      </c>
      <c r="C493" s="199" t="s">
        <v>931</v>
      </c>
      <c r="D493" s="202" t="s">
        <v>932</v>
      </c>
      <c r="E493" s="201" t="s">
        <v>933</v>
      </c>
      <c r="F493" s="202" t="s">
        <v>934</v>
      </c>
      <c r="G493" s="202" t="s">
        <v>2612</v>
      </c>
    </row>
    <row r="494" spans="1:7" ht="90">
      <c r="A494" s="193" t="s">
        <v>935</v>
      </c>
      <c r="B494" s="193" t="s">
        <v>936</v>
      </c>
      <c r="C494" s="194" t="s">
        <v>937</v>
      </c>
      <c r="D494" s="193" t="s">
        <v>938</v>
      </c>
      <c r="E494" s="195" t="s">
        <v>939</v>
      </c>
      <c r="F494" s="193" t="s">
        <v>940</v>
      </c>
      <c r="G494" s="193" t="s">
        <v>941</v>
      </c>
    </row>
    <row r="495" spans="1:7" ht="60">
      <c r="A495" s="197" t="s">
        <v>2086</v>
      </c>
      <c r="B495" s="200" t="s">
        <v>2613</v>
      </c>
      <c r="C495" s="199" t="s">
        <v>942</v>
      </c>
      <c r="D495" s="202" t="s">
        <v>2614</v>
      </c>
      <c r="E495" s="201" t="s">
        <v>943</v>
      </c>
      <c r="F495" s="202" t="s">
        <v>944</v>
      </c>
      <c r="G495" s="202" t="s">
        <v>945</v>
      </c>
    </row>
    <row r="496" spans="1:7" ht="210">
      <c r="A496" s="193" t="s">
        <v>946</v>
      </c>
      <c r="B496" s="193" t="s">
        <v>947</v>
      </c>
      <c r="C496" s="194" t="s">
        <v>948</v>
      </c>
      <c r="D496" s="193" t="s">
        <v>949</v>
      </c>
      <c r="E496" s="195" t="s">
        <v>950</v>
      </c>
      <c r="F496" s="193" t="s">
        <v>951</v>
      </c>
      <c r="G496" s="193" t="s">
        <v>952</v>
      </c>
    </row>
    <row r="497" spans="1:7" ht="100.35" customHeight="1">
      <c r="A497" s="232" t="s">
        <v>2075</v>
      </c>
      <c r="B497" s="202" t="s">
        <v>2572</v>
      </c>
      <c r="C497" s="199" t="s">
        <v>2615</v>
      </c>
      <c r="D497" s="202" t="s">
        <v>2616</v>
      </c>
      <c r="E497" s="201" t="s">
        <v>2617</v>
      </c>
      <c r="F497" s="202" t="s">
        <v>2618</v>
      </c>
      <c r="G497" s="202" t="s">
        <v>2619</v>
      </c>
    </row>
    <row r="498" spans="1:7" ht="60">
      <c r="A498" s="197" t="s">
        <v>2112</v>
      </c>
      <c r="B498" s="200" t="s">
        <v>1547</v>
      </c>
      <c r="C498" s="204" t="s">
        <v>2620</v>
      </c>
      <c r="D498" s="211" t="s">
        <v>2621</v>
      </c>
      <c r="E498" s="111" t="s">
        <v>2622</v>
      </c>
      <c r="F498" s="204" t="s">
        <v>2623</v>
      </c>
      <c r="G498" s="204" t="s">
        <v>2624</v>
      </c>
    </row>
    <row r="499" spans="1:7" ht="195">
      <c r="A499" s="197" t="s">
        <v>2759</v>
      </c>
      <c r="B499" s="203" t="s">
        <v>2625</v>
      </c>
      <c r="C499" s="204" t="s">
        <v>2626</v>
      </c>
      <c r="D499" s="211" t="s">
        <v>2627</v>
      </c>
      <c r="E499" s="111" t="s">
        <v>2628</v>
      </c>
      <c r="F499" s="204" t="s">
        <v>2629</v>
      </c>
      <c r="G499" s="203" t="s">
        <v>2630</v>
      </c>
    </row>
    <row r="500" spans="1:7" ht="100.35" customHeight="1">
      <c r="A500" s="197" t="s">
        <v>2857</v>
      </c>
      <c r="B500" s="233" t="s">
        <v>3027</v>
      </c>
      <c r="C500" s="204" t="s">
        <v>3028</v>
      </c>
      <c r="D500" s="211" t="s">
        <v>3029</v>
      </c>
      <c r="E500" s="111" t="s">
        <v>3030</v>
      </c>
      <c r="F500" s="204" t="s">
        <v>3031</v>
      </c>
      <c r="G500" s="204" t="s">
        <v>3032</v>
      </c>
    </row>
    <row r="501" spans="1:7" ht="75">
      <c r="A501" s="193" t="s">
        <v>953</v>
      </c>
      <c r="B501" s="193" t="s">
        <v>954</v>
      </c>
      <c r="C501" s="194" t="s">
        <v>955</v>
      </c>
      <c r="D501" s="193" t="s">
        <v>956</v>
      </c>
      <c r="E501" s="195" t="s">
        <v>957</v>
      </c>
      <c r="F501" s="193" t="s">
        <v>958</v>
      </c>
      <c r="G501" s="193" t="s">
        <v>959</v>
      </c>
    </row>
    <row r="502" spans="1:7" ht="225">
      <c r="A502" s="197" t="s">
        <v>2133</v>
      </c>
      <c r="B502" s="204" t="s">
        <v>2631</v>
      </c>
      <c r="C502" s="204" t="s">
        <v>2632</v>
      </c>
      <c r="D502" s="211" t="s">
        <v>2633</v>
      </c>
      <c r="E502" s="111" t="s">
        <v>2634</v>
      </c>
      <c r="F502" s="204" t="s">
        <v>2635</v>
      </c>
      <c r="G502" s="203" t="s">
        <v>2636</v>
      </c>
    </row>
    <row r="503" spans="1:7" ht="180">
      <c r="A503" s="197" t="s">
        <v>2134</v>
      </c>
      <c r="B503" s="203" t="s">
        <v>2637</v>
      </c>
      <c r="C503" s="204" t="s">
        <v>2638</v>
      </c>
      <c r="D503" s="211" t="s">
        <v>2639</v>
      </c>
      <c r="E503" s="111" t="s">
        <v>2640</v>
      </c>
      <c r="F503" s="204" t="s">
        <v>2641</v>
      </c>
      <c r="G503" s="203" t="s">
        <v>2642</v>
      </c>
    </row>
    <row r="504" spans="1:7" ht="135">
      <c r="A504" s="193" t="s">
        <v>2760</v>
      </c>
      <c r="B504" s="210" t="s">
        <v>2643</v>
      </c>
      <c r="C504" s="194" t="s">
        <v>960</v>
      </c>
      <c r="D504" s="193" t="s">
        <v>961</v>
      </c>
      <c r="E504" s="195" t="s">
        <v>962</v>
      </c>
      <c r="F504" s="193" t="s">
        <v>963</v>
      </c>
      <c r="G504" s="193" t="s">
        <v>964</v>
      </c>
    </row>
    <row r="505" spans="1:7" ht="60">
      <c r="A505" s="193" t="s">
        <v>965</v>
      </c>
      <c r="B505" s="193" t="s">
        <v>966</v>
      </c>
      <c r="C505" s="194" t="s">
        <v>967</v>
      </c>
      <c r="D505" s="193" t="s">
        <v>968</v>
      </c>
      <c r="E505" s="195" t="s">
        <v>969</v>
      </c>
      <c r="F505" s="193" t="s">
        <v>970</v>
      </c>
      <c r="G505" s="193" t="s">
        <v>971</v>
      </c>
    </row>
    <row r="506" spans="1:7" ht="60">
      <c r="A506" s="197" t="s">
        <v>2842</v>
      </c>
      <c r="B506" s="204" t="s">
        <v>2843</v>
      </c>
      <c r="C506" s="204" t="s">
        <v>2844</v>
      </c>
      <c r="D506" s="211" t="s">
        <v>2845</v>
      </c>
      <c r="E506" s="234" t="s">
        <v>2846</v>
      </c>
      <c r="F506" s="204" t="s">
        <v>2847</v>
      </c>
      <c r="G506" s="203" t="s">
        <v>2848</v>
      </c>
    </row>
    <row r="507" spans="1:7" ht="105">
      <c r="A507" s="197" t="s">
        <v>2135</v>
      </c>
      <c r="B507" s="203" t="s">
        <v>2644</v>
      </c>
      <c r="C507" s="204" t="s">
        <v>2645</v>
      </c>
      <c r="D507" s="211" t="s">
        <v>2646</v>
      </c>
      <c r="E507" s="111" t="s">
        <v>2647</v>
      </c>
      <c r="F507" s="204" t="s">
        <v>2648</v>
      </c>
      <c r="G507" s="203" t="s">
        <v>2649</v>
      </c>
    </row>
    <row r="508" spans="1:7" ht="105">
      <c r="A508" s="197" t="s">
        <v>2139</v>
      </c>
      <c r="B508" s="200" t="s">
        <v>2650</v>
      </c>
      <c r="C508" s="199" t="s">
        <v>2651</v>
      </c>
      <c r="D508" s="202" t="s">
        <v>2652</v>
      </c>
      <c r="E508" s="201" t="s">
        <v>972</v>
      </c>
      <c r="F508" s="202" t="s">
        <v>973</v>
      </c>
      <c r="G508" s="202" t="s">
        <v>2653</v>
      </c>
    </row>
    <row r="509" spans="1:7" ht="90">
      <c r="A509" s="193" t="s">
        <v>974</v>
      </c>
      <c r="B509" s="193" t="s">
        <v>975</v>
      </c>
      <c r="C509" s="194" t="s">
        <v>976</v>
      </c>
      <c r="D509" s="193" t="s">
        <v>977</v>
      </c>
      <c r="E509" s="195" t="s">
        <v>978</v>
      </c>
      <c r="F509" s="193" t="s">
        <v>979</v>
      </c>
      <c r="G509" s="193" t="s">
        <v>980</v>
      </c>
    </row>
    <row r="510" spans="1:7" ht="75">
      <c r="A510" s="197" t="s">
        <v>2849</v>
      </c>
      <c r="B510" s="200" t="s">
        <v>2850</v>
      </c>
      <c r="C510" s="202" t="s">
        <v>2851</v>
      </c>
      <c r="D510" s="200" t="s">
        <v>2852</v>
      </c>
      <c r="E510" s="201" t="s">
        <v>2853</v>
      </c>
      <c r="F510" s="202" t="s">
        <v>2854</v>
      </c>
      <c r="G510" s="200" t="s">
        <v>2855</v>
      </c>
    </row>
    <row r="511" spans="1:7" ht="120">
      <c r="A511" s="197" t="s">
        <v>2762</v>
      </c>
      <c r="B511" s="200" t="s">
        <v>2654</v>
      </c>
      <c r="C511" s="199" t="s">
        <v>981</v>
      </c>
      <c r="D511" s="202" t="s">
        <v>982</v>
      </c>
      <c r="E511" s="201" t="s">
        <v>983</v>
      </c>
      <c r="F511" s="202" t="s">
        <v>984</v>
      </c>
      <c r="G511" s="202" t="s">
        <v>985</v>
      </c>
    </row>
    <row r="512" spans="1:7" ht="90">
      <c r="A512" s="193" t="s">
        <v>986</v>
      </c>
      <c r="B512" s="193" t="s">
        <v>987</v>
      </c>
      <c r="C512" s="194" t="s">
        <v>988</v>
      </c>
      <c r="D512" s="193" t="s">
        <v>989</v>
      </c>
      <c r="E512" s="195" t="s">
        <v>990</v>
      </c>
      <c r="F512" s="193" t="s">
        <v>991</v>
      </c>
      <c r="G512" s="193" t="s">
        <v>992</v>
      </c>
    </row>
    <row r="513" spans="1:7" ht="75">
      <c r="A513" s="193" t="s">
        <v>162</v>
      </c>
      <c r="B513" s="193" t="s">
        <v>993</v>
      </c>
      <c r="C513" s="194" t="s">
        <v>994</v>
      </c>
      <c r="D513" s="193" t="s">
        <v>995</v>
      </c>
      <c r="E513" s="195" t="s">
        <v>996</v>
      </c>
      <c r="F513" s="193" t="s">
        <v>997</v>
      </c>
      <c r="G513" s="193" t="s">
        <v>998</v>
      </c>
    </row>
    <row r="514" spans="1:7" ht="135">
      <c r="A514" s="193" t="s">
        <v>999</v>
      </c>
      <c r="B514" s="193" t="s">
        <v>1000</v>
      </c>
      <c r="C514" s="194" t="s">
        <v>1001</v>
      </c>
      <c r="D514" s="193" t="s">
        <v>2655</v>
      </c>
      <c r="E514" s="195" t="s">
        <v>1002</v>
      </c>
      <c r="F514" s="193" t="s">
        <v>1003</v>
      </c>
      <c r="G514" s="193" t="s">
        <v>2656</v>
      </c>
    </row>
    <row r="515" spans="1:7" ht="60">
      <c r="A515" s="193" t="s">
        <v>1004</v>
      </c>
      <c r="B515" s="193" t="s">
        <v>1005</v>
      </c>
      <c r="C515" s="194" t="s">
        <v>1006</v>
      </c>
      <c r="D515" s="193" t="s">
        <v>2657</v>
      </c>
      <c r="E515" s="195" t="s">
        <v>1007</v>
      </c>
      <c r="F515" s="193" t="s">
        <v>1008</v>
      </c>
      <c r="G515" s="193" t="s">
        <v>1009</v>
      </c>
    </row>
    <row r="516" spans="1:7" ht="75">
      <c r="A516" s="197" t="s">
        <v>2090</v>
      </c>
      <c r="B516" s="200" t="s">
        <v>2658</v>
      </c>
      <c r="C516" s="199" t="s">
        <v>2659</v>
      </c>
      <c r="D516" s="200" t="s">
        <v>2660</v>
      </c>
      <c r="E516" s="201" t="s">
        <v>1548</v>
      </c>
      <c r="F516" s="202" t="s">
        <v>1010</v>
      </c>
      <c r="G516" s="200" t="s">
        <v>2661</v>
      </c>
    </row>
    <row r="517" spans="1:7" ht="75">
      <c r="A517" s="193" t="s">
        <v>1011</v>
      </c>
      <c r="B517" s="193" t="s">
        <v>1012</v>
      </c>
      <c r="C517" s="194" t="s">
        <v>1013</v>
      </c>
      <c r="D517" s="193" t="s">
        <v>1014</v>
      </c>
      <c r="E517" s="195" t="s">
        <v>1015</v>
      </c>
      <c r="F517" s="193" t="s">
        <v>1016</v>
      </c>
      <c r="G517" s="193" t="s">
        <v>1017</v>
      </c>
    </row>
    <row r="518" spans="1:7" ht="105">
      <c r="A518" s="193" t="s">
        <v>2173</v>
      </c>
      <c r="B518" s="193" t="s">
        <v>1018</v>
      </c>
      <c r="C518" s="194" t="s">
        <v>1019</v>
      </c>
      <c r="D518" s="193" t="s">
        <v>1020</v>
      </c>
      <c r="E518" s="195" t="s">
        <v>1021</v>
      </c>
      <c r="F518" s="193" t="s">
        <v>1022</v>
      </c>
      <c r="G518" s="193" t="s">
        <v>2662</v>
      </c>
    </row>
    <row r="519" spans="1:7" ht="330">
      <c r="A519" s="193" t="s">
        <v>2784</v>
      </c>
      <c r="B519" s="193" t="s">
        <v>1023</v>
      </c>
      <c r="C519" s="194" t="s">
        <v>1024</v>
      </c>
      <c r="D519" s="193" t="s">
        <v>1025</v>
      </c>
      <c r="E519" s="195" t="s">
        <v>1026</v>
      </c>
      <c r="F519" s="193" t="s">
        <v>1027</v>
      </c>
      <c r="G519" s="193" t="s">
        <v>2663</v>
      </c>
    </row>
    <row r="520" spans="1:7" ht="165">
      <c r="A520" s="193" t="s">
        <v>2912</v>
      </c>
      <c r="B520" s="193" t="s">
        <v>3115</v>
      </c>
      <c r="C520" s="229" t="s">
        <v>3116</v>
      </c>
      <c r="D520" s="193" t="s">
        <v>3117</v>
      </c>
      <c r="E520" s="195" t="s">
        <v>3118</v>
      </c>
      <c r="F520" s="193" t="s">
        <v>3119</v>
      </c>
      <c r="G520" s="193" t="s">
        <v>3120</v>
      </c>
    </row>
    <row r="521" spans="1:7" ht="60">
      <c r="A521" s="197" t="s">
        <v>2763</v>
      </c>
      <c r="B521" s="204" t="s">
        <v>2664</v>
      </c>
      <c r="C521" s="204" t="s">
        <v>2665</v>
      </c>
      <c r="D521" s="211" t="s">
        <v>2666</v>
      </c>
      <c r="E521" s="111" t="s">
        <v>2667</v>
      </c>
      <c r="F521" s="204" t="s">
        <v>2668</v>
      </c>
      <c r="G521" s="204" t="s">
        <v>2669</v>
      </c>
    </row>
    <row r="522" spans="1:7" ht="150">
      <c r="A522" s="197" t="s">
        <v>2137</v>
      </c>
      <c r="B522" s="204" t="s">
        <v>2670</v>
      </c>
      <c r="C522" s="204" t="s">
        <v>2671</v>
      </c>
      <c r="D522" s="211" t="s">
        <v>2672</v>
      </c>
      <c r="E522" s="111" t="s">
        <v>2673</v>
      </c>
      <c r="F522" s="204" t="s">
        <v>2674</v>
      </c>
      <c r="G522" s="203" t="s">
        <v>2675</v>
      </c>
    </row>
    <row r="523" spans="1:7" ht="60">
      <c r="A523" s="197" t="s">
        <v>2111</v>
      </c>
      <c r="B523" s="204" t="s">
        <v>2676</v>
      </c>
      <c r="C523" s="204" t="s">
        <v>2677</v>
      </c>
      <c r="D523" s="202" t="s">
        <v>1028</v>
      </c>
      <c r="E523" s="111" t="s">
        <v>2678</v>
      </c>
      <c r="F523" s="204" t="s">
        <v>2679</v>
      </c>
      <c r="G523" s="204" t="s">
        <v>2680</v>
      </c>
    </row>
    <row r="524" spans="1:7" ht="60">
      <c r="A524" s="235" t="s">
        <v>2108</v>
      </c>
      <c r="B524" s="204" t="s">
        <v>2681</v>
      </c>
      <c r="C524" s="204" t="s">
        <v>2682</v>
      </c>
      <c r="D524" s="211" t="s">
        <v>2683</v>
      </c>
      <c r="E524" s="111" t="s">
        <v>2684</v>
      </c>
      <c r="F524" s="204" t="s">
        <v>2685</v>
      </c>
      <c r="G524" s="203" t="s">
        <v>2686</v>
      </c>
    </row>
    <row r="525" spans="1:7" ht="135">
      <c r="A525" s="235" t="s">
        <v>2765</v>
      </c>
      <c r="B525" s="204" t="s">
        <v>2766</v>
      </c>
      <c r="C525" s="204" t="s">
        <v>2767</v>
      </c>
      <c r="D525" s="204" t="s">
        <v>2768</v>
      </c>
      <c r="E525" s="204" t="s">
        <v>2769</v>
      </c>
      <c r="F525" s="204" t="s">
        <v>2770</v>
      </c>
      <c r="G525" s="204" t="s">
        <v>2771</v>
      </c>
    </row>
    <row r="526" spans="1:7">
      <c r="A526" s="440" t="s">
        <v>1036</v>
      </c>
      <c r="B526" s="440"/>
      <c r="C526" s="440"/>
      <c r="D526" s="440"/>
      <c r="E526" s="440"/>
      <c r="F526" s="440"/>
      <c r="G526" s="440"/>
    </row>
    <row r="527" spans="1:7">
      <c r="A527" s="193" t="s">
        <v>0</v>
      </c>
      <c r="B527" s="193" t="s">
        <v>445</v>
      </c>
      <c r="C527" s="194" t="s">
        <v>446</v>
      </c>
      <c r="D527" s="193" t="s">
        <v>447</v>
      </c>
      <c r="E527" s="195" t="s">
        <v>448</v>
      </c>
      <c r="F527" s="193" t="s">
        <v>449</v>
      </c>
      <c r="G527" s="193" t="s">
        <v>450</v>
      </c>
    </row>
    <row r="528" spans="1:7">
      <c r="A528" s="193" t="s">
        <v>1</v>
      </c>
      <c r="B528" s="193" t="s">
        <v>451</v>
      </c>
      <c r="C528" s="194" t="s">
        <v>1</v>
      </c>
      <c r="D528" s="193" t="s">
        <v>452</v>
      </c>
      <c r="E528" s="195" t="s">
        <v>453</v>
      </c>
      <c r="F528" s="193" t="s">
        <v>454</v>
      </c>
      <c r="G528" s="193" t="s">
        <v>455</v>
      </c>
    </row>
    <row r="529" spans="1:7">
      <c r="A529" s="193" t="s">
        <v>147</v>
      </c>
      <c r="B529" s="196" t="s">
        <v>147</v>
      </c>
      <c r="C529" s="194" t="s">
        <v>147</v>
      </c>
      <c r="D529" s="210" t="s">
        <v>147</v>
      </c>
      <c r="E529" s="195" t="s">
        <v>147</v>
      </c>
      <c r="F529" s="193" t="s">
        <v>147</v>
      </c>
      <c r="G529" s="210" t="s">
        <v>147</v>
      </c>
    </row>
    <row r="530" spans="1:7">
      <c r="A530" s="193" t="s">
        <v>150</v>
      </c>
      <c r="B530" s="196" t="s">
        <v>1714</v>
      </c>
      <c r="C530" s="194" t="s">
        <v>1715</v>
      </c>
      <c r="D530" s="210" t="s">
        <v>1716</v>
      </c>
      <c r="E530" s="195" t="s">
        <v>1718</v>
      </c>
      <c r="F530" s="193" t="s">
        <v>1719</v>
      </c>
      <c r="G530" s="210" t="s">
        <v>1717</v>
      </c>
    </row>
    <row r="531" spans="1:7" ht="30">
      <c r="A531" s="197" t="s">
        <v>2066</v>
      </c>
      <c r="B531" s="204" t="s">
        <v>2687</v>
      </c>
      <c r="C531" s="204" t="s">
        <v>2688</v>
      </c>
      <c r="D531" s="211" t="s">
        <v>2689</v>
      </c>
      <c r="E531" s="111" t="s">
        <v>2690</v>
      </c>
      <c r="F531" s="204" t="s">
        <v>2691</v>
      </c>
      <c r="G531" s="204" t="s">
        <v>2692</v>
      </c>
    </row>
    <row r="532" spans="1:7" ht="30">
      <c r="A532" s="197" t="s">
        <v>2067</v>
      </c>
      <c r="B532" s="203" t="s">
        <v>2693</v>
      </c>
      <c r="C532" s="204" t="s">
        <v>2694</v>
      </c>
      <c r="D532" s="211" t="s">
        <v>2695</v>
      </c>
      <c r="E532" s="111" t="s">
        <v>2696</v>
      </c>
      <c r="F532" s="204" t="s">
        <v>2697</v>
      </c>
      <c r="G532" s="204" t="s">
        <v>2698</v>
      </c>
    </row>
    <row r="533" spans="1:7">
      <c r="A533" s="193" t="s">
        <v>493</v>
      </c>
      <c r="B533" s="193" t="s">
        <v>494</v>
      </c>
      <c r="C533" s="194" t="s">
        <v>495</v>
      </c>
      <c r="D533" s="193" t="s">
        <v>496</v>
      </c>
      <c r="E533" s="195" t="s">
        <v>497</v>
      </c>
      <c r="F533" s="193" t="s">
        <v>498</v>
      </c>
      <c r="G533" s="193" t="s">
        <v>499</v>
      </c>
    </row>
    <row r="534" spans="1:7">
      <c r="A534" s="193" t="s">
        <v>156</v>
      </c>
      <c r="B534" s="193" t="s">
        <v>500</v>
      </c>
      <c r="C534" s="194" t="s">
        <v>501</v>
      </c>
      <c r="D534" s="193" t="s">
        <v>502</v>
      </c>
      <c r="E534" s="195" t="s">
        <v>503</v>
      </c>
      <c r="F534" s="193" t="s">
        <v>504</v>
      </c>
      <c r="G534" s="193" t="s">
        <v>505</v>
      </c>
    </row>
    <row r="535" spans="1:7" ht="30">
      <c r="A535" s="193" t="s">
        <v>158</v>
      </c>
      <c r="B535" s="193" t="s">
        <v>506</v>
      </c>
      <c r="C535" s="194" t="s">
        <v>507</v>
      </c>
      <c r="D535" s="193" t="s">
        <v>508</v>
      </c>
      <c r="E535" s="195" t="s">
        <v>509</v>
      </c>
      <c r="F535" s="193" t="s">
        <v>510</v>
      </c>
      <c r="G535" s="193" t="s">
        <v>511</v>
      </c>
    </row>
    <row r="536" spans="1:7">
      <c r="A536" s="193" t="s">
        <v>157</v>
      </c>
      <c r="B536" s="193" t="s">
        <v>519</v>
      </c>
      <c r="C536" s="194" t="s">
        <v>520</v>
      </c>
      <c r="D536" s="193" t="s">
        <v>521</v>
      </c>
      <c r="E536" s="195" t="s">
        <v>522</v>
      </c>
      <c r="F536" s="193" t="s">
        <v>523</v>
      </c>
      <c r="G536" s="193" t="s">
        <v>524</v>
      </c>
    </row>
    <row r="537" spans="1:7">
      <c r="A537" s="193" t="s">
        <v>2757</v>
      </c>
      <c r="B537" s="193" t="s">
        <v>513</v>
      </c>
      <c r="C537" s="194" t="s">
        <v>514</v>
      </c>
      <c r="D537" s="193" t="s">
        <v>515</v>
      </c>
      <c r="E537" s="195" t="s">
        <v>516</v>
      </c>
      <c r="F537" s="193" t="s">
        <v>517</v>
      </c>
      <c r="G537" s="193" t="s">
        <v>518</v>
      </c>
    </row>
    <row r="538" spans="1:7">
      <c r="A538" s="193" t="s">
        <v>2777</v>
      </c>
      <c r="B538" s="193" t="s">
        <v>513</v>
      </c>
      <c r="C538" s="194" t="s">
        <v>514</v>
      </c>
      <c r="D538" s="193" t="s">
        <v>515</v>
      </c>
      <c r="E538" s="195" t="s">
        <v>516</v>
      </c>
      <c r="F538" s="193" t="s">
        <v>517</v>
      </c>
      <c r="G538" s="193" t="s">
        <v>518</v>
      </c>
    </row>
    <row r="539" spans="1:7">
      <c r="A539" s="197" t="s">
        <v>2072</v>
      </c>
      <c r="B539" s="198" t="s">
        <v>2699</v>
      </c>
      <c r="C539" s="199" t="s">
        <v>2700</v>
      </c>
      <c r="D539" s="200" t="s">
        <v>2701</v>
      </c>
      <c r="E539" s="201" t="s">
        <v>2702</v>
      </c>
      <c r="F539" s="202" t="s">
        <v>2703</v>
      </c>
      <c r="G539" s="200" t="s">
        <v>2704</v>
      </c>
    </row>
    <row r="540" spans="1:7">
      <c r="A540" s="197" t="s">
        <v>2073</v>
      </c>
      <c r="B540" s="198" t="s">
        <v>2705</v>
      </c>
      <c r="C540" s="199" t="s">
        <v>2706</v>
      </c>
      <c r="D540" s="200" t="s">
        <v>2707</v>
      </c>
      <c r="E540" s="201" t="s">
        <v>2708</v>
      </c>
      <c r="F540" s="202" t="s">
        <v>2709</v>
      </c>
      <c r="G540" s="200" t="s">
        <v>2710</v>
      </c>
    </row>
    <row r="541" spans="1:7" ht="30">
      <c r="A541" s="197" t="s">
        <v>2778</v>
      </c>
      <c r="B541" s="198" t="s">
        <v>2711</v>
      </c>
      <c r="C541" s="199" t="s">
        <v>2712</v>
      </c>
      <c r="D541" s="200" t="s">
        <v>2713</v>
      </c>
      <c r="E541" s="201" t="s">
        <v>2714</v>
      </c>
      <c r="F541" s="202" t="s">
        <v>2715</v>
      </c>
      <c r="G541" s="200" t="s">
        <v>2716</v>
      </c>
    </row>
    <row r="542" spans="1:7" ht="30">
      <c r="A542" s="197" t="s">
        <v>2087</v>
      </c>
      <c r="B542" s="200" t="s">
        <v>2364</v>
      </c>
      <c r="C542" s="199" t="s">
        <v>2365</v>
      </c>
      <c r="D542" s="200" t="s">
        <v>2717</v>
      </c>
      <c r="E542" s="201" t="s">
        <v>526</v>
      </c>
      <c r="F542" s="202" t="s">
        <v>527</v>
      </c>
      <c r="G542" s="202" t="s">
        <v>528</v>
      </c>
    </row>
    <row r="543" spans="1:7" ht="30">
      <c r="A543" s="193" t="s">
        <v>529</v>
      </c>
      <c r="B543" s="193" t="s">
        <v>530</v>
      </c>
      <c r="C543" s="194" t="s">
        <v>531</v>
      </c>
      <c r="D543" s="193" t="s">
        <v>532</v>
      </c>
      <c r="E543" s="195" t="s">
        <v>533</v>
      </c>
      <c r="F543" s="193" t="s">
        <v>534</v>
      </c>
      <c r="G543" s="193" t="s">
        <v>535</v>
      </c>
    </row>
    <row r="544" spans="1:7" ht="30">
      <c r="A544" s="236" t="s">
        <v>2063</v>
      </c>
      <c r="B544" s="241" t="s">
        <v>2745</v>
      </c>
      <c r="C544" s="204" t="s">
        <v>2746</v>
      </c>
      <c r="D544" s="205" t="s">
        <v>2718</v>
      </c>
      <c r="E544" s="111" t="s">
        <v>2719</v>
      </c>
      <c r="F544" s="204" t="s">
        <v>2720</v>
      </c>
      <c r="G544" s="203" t="s">
        <v>2747</v>
      </c>
    </row>
    <row r="545" spans="1:7">
      <c r="A545" s="237" t="s">
        <v>2118</v>
      </c>
      <c r="B545" s="202" t="s">
        <v>2721</v>
      </c>
      <c r="C545" s="202" t="s">
        <v>2722</v>
      </c>
      <c r="D545" s="202" t="s">
        <v>2723</v>
      </c>
      <c r="E545" s="202" t="s">
        <v>2724</v>
      </c>
      <c r="F545" s="202" t="s">
        <v>2725</v>
      </c>
      <c r="G545" s="202" t="s">
        <v>2726</v>
      </c>
    </row>
    <row r="546" spans="1:7">
      <c r="A546" s="237" t="s">
        <v>3350</v>
      </c>
      <c r="B546" s="202" t="s">
        <v>3351</v>
      </c>
      <c r="C546" s="202" t="s">
        <v>2722</v>
      </c>
      <c r="D546" s="202" t="s">
        <v>3352</v>
      </c>
      <c r="E546" s="202" t="s">
        <v>3353</v>
      </c>
      <c r="F546" s="202" t="s">
        <v>3354</v>
      </c>
      <c r="G546" s="202" t="s">
        <v>3355</v>
      </c>
    </row>
    <row r="547" spans="1:7" ht="29.1" customHeight="1">
      <c r="A547" s="441" t="s">
        <v>1706</v>
      </c>
      <c r="B547" s="441"/>
      <c r="C547" s="441"/>
      <c r="D547" s="441"/>
      <c r="E547" s="441"/>
      <c r="F547" s="441"/>
      <c r="G547" s="441"/>
    </row>
    <row r="548" spans="1:7">
      <c r="A548" s="238" t="s">
        <v>2906</v>
      </c>
      <c r="B548" s="211" t="s">
        <v>3338</v>
      </c>
      <c r="C548" s="204" t="s">
        <v>3339</v>
      </c>
      <c r="D548" s="222" t="s">
        <v>3340</v>
      </c>
      <c r="E548" s="206" t="s">
        <v>3341</v>
      </c>
      <c r="F548" s="204" t="s">
        <v>3342</v>
      </c>
      <c r="G548" s="221" t="s">
        <v>3343</v>
      </c>
    </row>
    <row r="549" spans="1:7">
      <c r="A549" s="238" t="s">
        <v>2922</v>
      </c>
      <c r="B549" s="211" t="s">
        <v>3333</v>
      </c>
      <c r="C549" s="204" t="s">
        <v>3334</v>
      </c>
      <c r="D549" s="214" t="s">
        <v>3335</v>
      </c>
      <c r="E549" s="206" t="s">
        <v>3336</v>
      </c>
      <c r="F549" s="204" t="s">
        <v>3337</v>
      </c>
      <c r="G549" s="204" t="s">
        <v>3334</v>
      </c>
    </row>
    <row r="550" spans="1:7" ht="30">
      <c r="A550" s="238" t="s">
        <v>2907</v>
      </c>
      <c r="B550" s="211" t="s">
        <v>3344</v>
      </c>
      <c r="C550" s="204" t="s">
        <v>3345</v>
      </c>
      <c r="D550" s="214" t="s">
        <v>3346</v>
      </c>
      <c r="E550" s="206" t="s">
        <v>3347</v>
      </c>
      <c r="F550" s="204" t="s">
        <v>3348</v>
      </c>
      <c r="G550" s="204" t="s">
        <v>3349</v>
      </c>
    </row>
    <row r="551" spans="1:7">
      <c r="A551" s="237" t="s">
        <v>2071</v>
      </c>
      <c r="B551" s="202" t="s">
        <v>2727</v>
      </c>
      <c r="C551" s="202" t="s">
        <v>2728</v>
      </c>
      <c r="D551" s="202" t="s">
        <v>2729</v>
      </c>
      <c r="E551" s="202" t="s">
        <v>2730</v>
      </c>
      <c r="F551" s="202" t="s">
        <v>2731</v>
      </c>
      <c r="G551" s="202" t="s">
        <v>2732</v>
      </c>
    </row>
    <row r="552" spans="1:7">
      <c r="A552" s="237" t="s">
        <v>2080</v>
      </c>
      <c r="B552" s="202" t="s">
        <v>2733</v>
      </c>
      <c r="C552" s="202" t="s">
        <v>2734</v>
      </c>
      <c r="D552" s="202" t="s">
        <v>2735</v>
      </c>
      <c r="E552" s="202" t="s">
        <v>2736</v>
      </c>
      <c r="F552" s="202" t="s">
        <v>2737</v>
      </c>
      <c r="G552" s="202" t="s">
        <v>2738</v>
      </c>
    </row>
    <row r="553" spans="1:7">
      <c r="A553" s="237" t="s">
        <v>2119</v>
      </c>
      <c r="B553" s="202" t="s">
        <v>2739</v>
      </c>
      <c r="C553" s="202" t="s">
        <v>2740</v>
      </c>
      <c r="D553" s="202" t="s">
        <v>2741</v>
      </c>
      <c r="E553" s="202" t="s">
        <v>2742</v>
      </c>
      <c r="F553" s="202" t="s">
        <v>2743</v>
      </c>
      <c r="G553" s="202" t="s">
        <v>2744</v>
      </c>
    </row>
    <row r="554" spans="1:7">
      <c r="A554" s="204" t="s">
        <v>1774</v>
      </c>
      <c r="B554" s="211" t="s">
        <v>1775</v>
      </c>
      <c r="C554" s="204" t="s">
        <v>1776</v>
      </c>
      <c r="D554" s="214" t="s">
        <v>1777</v>
      </c>
      <c r="E554" s="206" t="s">
        <v>1778</v>
      </c>
      <c r="F554" s="204" t="s">
        <v>1779</v>
      </c>
      <c r="G554" s="204" t="s">
        <v>1780</v>
      </c>
    </row>
    <row r="555" spans="1:7" ht="30">
      <c r="A555" s="208" t="s">
        <v>1722</v>
      </c>
      <c r="B555" s="220" t="s">
        <v>1781</v>
      </c>
      <c r="C555" s="204" t="s">
        <v>1782</v>
      </c>
      <c r="D555" s="214" t="s">
        <v>1783</v>
      </c>
      <c r="E555" s="206" t="s">
        <v>1784</v>
      </c>
      <c r="F555" s="204" t="s">
        <v>1785</v>
      </c>
      <c r="G555" s="204" t="s">
        <v>1786</v>
      </c>
    </row>
    <row r="556" spans="1:7" ht="30">
      <c r="A556" s="208" t="s">
        <v>1723</v>
      </c>
      <c r="B556" s="220" t="s">
        <v>1787</v>
      </c>
      <c r="C556" s="204" t="s">
        <v>1788</v>
      </c>
      <c r="D556" s="204" t="s">
        <v>1789</v>
      </c>
      <c r="E556" s="206" t="s">
        <v>1790</v>
      </c>
      <c r="F556" s="204" t="s">
        <v>1791</v>
      </c>
      <c r="G556" s="204" t="s">
        <v>1792</v>
      </c>
    </row>
    <row r="557" spans="1:7">
      <c r="A557" s="208" t="s">
        <v>1724</v>
      </c>
      <c r="B557" s="220" t="s">
        <v>1793</v>
      </c>
      <c r="C557" s="204" t="s">
        <v>1794</v>
      </c>
      <c r="D557" s="204" t="s">
        <v>1795</v>
      </c>
      <c r="E557" s="206" t="s">
        <v>1796</v>
      </c>
      <c r="F557" s="204" t="s">
        <v>1797</v>
      </c>
      <c r="G557" s="204" t="s">
        <v>1798</v>
      </c>
    </row>
    <row r="558" spans="1:7">
      <c r="A558" s="208" t="s">
        <v>1725</v>
      </c>
      <c r="B558" s="220" t="s">
        <v>1799</v>
      </c>
      <c r="C558" s="204" t="s">
        <v>1800</v>
      </c>
      <c r="D558" s="204" t="s">
        <v>1801</v>
      </c>
      <c r="E558" s="206" t="s">
        <v>1802</v>
      </c>
      <c r="F558" s="204" t="s">
        <v>1803</v>
      </c>
      <c r="G558" s="204" t="s">
        <v>1804</v>
      </c>
    </row>
    <row r="559" spans="1:7">
      <c r="A559" s="208" t="s">
        <v>1726</v>
      </c>
      <c r="B559" s="220" t="s">
        <v>1805</v>
      </c>
      <c r="C559" s="204" t="s">
        <v>1806</v>
      </c>
      <c r="D559" s="204" t="s">
        <v>1807</v>
      </c>
      <c r="E559" s="206" t="s">
        <v>1808</v>
      </c>
      <c r="F559" s="204" t="s">
        <v>1809</v>
      </c>
      <c r="G559" s="204" t="s">
        <v>1810</v>
      </c>
    </row>
    <row r="560" spans="1:7">
      <c r="A560" s="208" t="s">
        <v>1727</v>
      </c>
      <c r="B560" s="220" t="s">
        <v>1811</v>
      </c>
      <c r="C560" s="204" t="s">
        <v>1812</v>
      </c>
      <c r="D560" s="203" t="s">
        <v>1813</v>
      </c>
      <c r="E560" s="206" t="s">
        <v>1814</v>
      </c>
      <c r="F560" s="204" t="s">
        <v>1815</v>
      </c>
      <c r="G560" s="204" t="s">
        <v>1816</v>
      </c>
    </row>
    <row r="561" spans="1:7">
      <c r="A561" s="208" t="s">
        <v>1728</v>
      </c>
      <c r="B561" s="220" t="s">
        <v>1817</v>
      </c>
      <c r="C561" s="204" t="s">
        <v>1818</v>
      </c>
      <c r="D561" s="204" t="s">
        <v>1819</v>
      </c>
      <c r="E561" s="206" t="s">
        <v>1820</v>
      </c>
      <c r="F561" s="204" t="s">
        <v>1821</v>
      </c>
      <c r="G561" s="204" t="s">
        <v>1822</v>
      </c>
    </row>
    <row r="562" spans="1:7">
      <c r="A562" s="208" t="s">
        <v>1729</v>
      </c>
      <c r="B562" s="220" t="s">
        <v>1823</v>
      </c>
      <c r="C562" s="204" t="s">
        <v>1824</v>
      </c>
      <c r="D562" s="204" t="s">
        <v>1825</v>
      </c>
      <c r="E562" s="206" t="s">
        <v>1826</v>
      </c>
      <c r="F562" s="204" t="s">
        <v>1827</v>
      </c>
      <c r="G562" s="204" t="s">
        <v>1828</v>
      </c>
    </row>
    <row r="563" spans="1:7">
      <c r="A563" s="208" t="s">
        <v>1730</v>
      </c>
      <c r="B563" s="220" t="s">
        <v>1829</v>
      </c>
      <c r="C563" s="204" t="s">
        <v>1830</v>
      </c>
      <c r="D563" s="204" t="s">
        <v>1831</v>
      </c>
      <c r="E563" s="206" t="s">
        <v>1832</v>
      </c>
      <c r="F563" s="204" t="s">
        <v>1833</v>
      </c>
      <c r="G563" s="204" t="s">
        <v>1834</v>
      </c>
    </row>
    <row r="564" spans="1:7" ht="30">
      <c r="A564" s="208" t="s">
        <v>2051</v>
      </c>
      <c r="B564" s="220" t="s">
        <v>1835</v>
      </c>
      <c r="C564" s="204" t="s">
        <v>1836</v>
      </c>
      <c r="D564" s="204" t="s">
        <v>1837</v>
      </c>
      <c r="E564" s="206" t="s">
        <v>1838</v>
      </c>
      <c r="F564" s="204" t="s">
        <v>1839</v>
      </c>
      <c r="G564" s="204" t="s">
        <v>1840</v>
      </c>
    </row>
    <row r="565" spans="1:7">
      <c r="A565" s="208" t="s">
        <v>1731</v>
      </c>
      <c r="B565" s="220" t="s">
        <v>1841</v>
      </c>
      <c r="C565" s="204" t="s">
        <v>1842</v>
      </c>
      <c r="D565" s="204" t="s">
        <v>1843</v>
      </c>
      <c r="E565" s="206" t="s">
        <v>1844</v>
      </c>
      <c r="F565" s="204" t="s">
        <v>1845</v>
      </c>
      <c r="G565" s="204" t="s">
        <v>1846</v>
      </c>
    </row>
    <row r="566" spans="1:7">
      <c r="A566" s="208" t="s">
        <v>1734</v>
      </c>
      <c r="B566" s="220" t="s">
        <v>1858</v>
      </c>
      <c r="C566" s="204" t="s">
        <v>1859</v>
      </c>
      <c r="D566" s="204" t="s">
        <v>1860</v>
      </c>
      <c r="E566" s="206" t="s">
        <v>1861</v>
      </c>
      <c r="F566" s="204" t="s">
        <v>1862</v>
      </c>
      <c r="G566" s="204" t="s">
        <v>1863</v>
      </c>
    </row>
    <row r="567" spans="1:7">
      <c r="A567" s="208" t="s">
        <v>1735</v>
      </c>
      <c r="B567" s="220" t="s">
        <v>1864</v>
      </c>
      <c r="C567" s="204" t="s">
        <v>1865</v>
      </c>
      <c r="D567" s="204" t="s">
        <v>1866</v>
      </c>
      <c r="E567" s="206" t="s">
        <v>1867</v>
      </c>
      <c r="F567" s="204" t="s">
        <v>1868</v>
      </c>
      <c r="G567" s="204" t="s">
        <v>1869</v>
      </c>
    </row>
    <row r="568" spans="1:7" ht="30">
      <c r="A568" s="208" t="s">
        <v>1736</v>
      </c>
      <c r="B568" s="220" t="s">
        <v>1870</v>
      </c>
      <c r="C568" s="204" t="s">
        <v>1871</v>
      </c>
      <c r="D568" s="204" t="s">
        <v>1872</v>
      </c>
      <c r="E568" s="206" t="s">
        <v>1873</v>
      </c>
      <c r="F568" s="204" t="s">
        <v>1874</v>
      </c>
      <c r="G568" s="204" t="s">
        <v>1875</v>
      </c>
    </row>
    <row r="569" spans="1:7" ht="30">
      <c r="A569" s="208" t="s">
        <v>1737</v>
      </c>
      <c r="B569" s="220" t="s">
        <v>1876</v>
      </c>
      <c r="C569" s="204" t="s">
        <v>1877</v>
      </c>
      <c r="D569" s="204" t="s">
        <v>1878</v>
      </c>
      <c r="E569" s="206" t="s">
        <v>1879</v>
      </c>
      <c r="F569" s="204" t="s">
        <v>1880</v>
      </c>
      <c r="G569" s="204" t="s">
        <v>1881</v>
      </c>
    </row>
    <row r="570" spans="1:7" ht="30">
      <c r="A570" s="208" t="s">
        <v>1738</v>
      </c>
      <c r="B570" s="220" t="s">
        <v>1882</v>
      </c>
      <c r="C570" s="204" t="s">
        <v>1883</v>
      </c>
      <c r="D570" s="204" t="s">
        <v>1884</v>
      </c>
      <c r="E570" s="206" t="s">
        <v>1885</v>
      </c>
      <c r="F570" s="204" t="s">
        <v>1886</v>
      </c>
      <c r="G570" s="204" t="s">
        <v>1887</v>
      </c>
    </row>
    <row r="571" spans="1:7" ht="45">
      <c r="A571" s="208" t="s">
        <v>1739</v>
      </c>
      <c r="B571" s="220" t="s">
        <v>1888</v>
      </c>
      <c r="C571" s="204" t="s">
        <v>1889</v>
      </c>
      <c r="D571" s="204" t="s">
        <v>1890</v>
      </c>
      <c r="E571" s="206" t="s">
        <v>1891</v>
      </c>
      <c r="F571" s="204" t="s">
        <v>1892</v>
      </c>
      <c r="G571" s="204" t="s">
        <v>1893</v>
      </c>
    </row>
    <row r="572" spans="1:7">
      <c r="A572" s="208" t="s">
        <v>1740</v>
      </c>
      <c r="B572" s="220" t="s">
        <v>1894</v>
      </c>
      <c r="C572" s="204" t="s">
        <v>1895</v>
      </c>
      <c r="D572" s="204" t="s">
        <v>1896</v>
      </c>
      <c r="E572" s="206" t="s">
        <v>1897</v>
      </c>
      <c r="F572" s="204" t="s">
        <v>1898</v>
      </c>
      <c r="G572" s="204" t="s">
        <v>1899</v>
      </c>
    </row>
    <row r="573" spans="1:7" ht="30">
      <c r="A573" s="208" t="s">
        <v>1741</v>
      </c>
      <c r="B573" s="220" t="s">
        <v>1900</v>
      </c>
      <c r="C573" s="204" t="s">
        <v>1901</v>
      </c>
      <c r="D573" s="204" t="s">
        <v>1902</v>
      </c>
      <c r="E573" s="206" t="s">
        <v>1903</v>
      </c>
      <c r="F573" s="204" t="s">
        <v>1904</v>
      </c>
      <c r="G573" s="204" t="s">
        <v>1905</v>
      </c>
    </row>
    <row r="574" spans="1:7" ht="30">
      <c r="A574" s="208" t="s">
        <v>1742</v>
      </c>
      <c r="B574" s="220" t="s">
        <v>1906</v>
      </c>
      <c r="C574" s="204" t="s">
        <v>1907</v>
      </c>
      <c r="D574" s="204" t="s">
        <v>1908</v>
      </c>
      <c r="E574" s="206" t="s">
        <v>1909</v>
      </c>
      <c r="F574" s="204" t="s">
        <v>1910</v>
      </c>
      <c r="G574" s="204" t="s">
        <v>1911</v>
      </c>
    </row>
    <row r="575" spans="1:7" ht="30">
      <c r="A575" s="208" t="s">
        <v>1743</v>
      </c>
      <c r="B575" s="220" t="s">
        <v>1912</v>
      </c>
      <c r="C575" s="204" t="s">
        <v>1913</v>
      </c>
      <c r="D575" s="204" t="s">
        <v>1914</v>
      </c>
      <c r="E575" s="206" t="s">
        <v>1915</v>
      </c>
      <c r="F575" s="204" t="s">
        <v>1916</v>
      </c>
      <c r="G575" s="204" t="s">
        <v>1917</v>
      </c>
    </row>
    <row r="576" spans="1:7" ht="30">
      <c r="A576" s="208" t="s">
        <v>1744</v>
      </c>
      <c r="B576" s="220" t="s">
        <v>1918</v>
      </c>
      <c r="C576" s="204" t="s">
        <v>1919</v>
      </c>
      <c r="D576" s="204" t="s">
        <v>1920</v>
      </c>
      <c r="E576" s="206" t="s">
        <v>1921</v>
      </c>
      <c r="F576" s="204" t="s">
        <v>1922</v>
      </c>
      <c r="G576" s="204" t="s">
        <v>1923</v>
      </c>
    </row>
    <row r="577" spans="1:7" ht="45">
      <c r="A577" s="208" t="s">
        <v>1745</v>
      </c>
      <c r="B577" s="220" t="s">
        <v>1924</v>
      </c>
      <c r="C577" s="204" t="s">
        <v>1925</v>
      </c>
      <c r="D577" s="204" t="s">
        <v>1926</v>
      </c>
      <c r="E577" s="206" t="s">
        <v>1927</v>
      </c>
      <c r="F577" s="204" t="s">
        <v>1928</v>
      </c>
      <c r="G577" s="204" t="s">
        <v>1929</v>
      </c>
    </row>
    <row r="578" spans="1:7">
      <c r="A578" s="239" t="s">
        <v>1746</v>
      </c>
      <c r="B578" s="220" t="s">
        <v>1930</v>
      </c>
      <c r="C578" s="204" t="s">
        <v>1931</v>
      </c>
      <c r="D578" s="204" t="s">
        <v>1932</v>
      </c>
      <c r="E578" s="206" t="s">
        <v>1933</v>
      </c>
      <c r="F578" s="204" t="s">
        <v>1934</v>
      </c>
      <c r="G578" s="204" t="s">
        <v>1935</v>
      </c>
    </row>
    <row r="579" spans="1:7" ht="30">
      <c r="A579" s="239" t="s">
        <v>1747</v>
      </c>
      <c r="B579" s="220" t="s">
        <v>1936</v>
      </c>
      <c r="C579" s="204" t="s">
        <v>1937</v>
      </c>
      <c r="D579" s="204" t="s">
        <v>1938</v>
      </c>
      <c r="E579" s="206" t="s">
        <v>1939</v>
      </c>
      <c r="F579" s="204" t="s">
        <v>1940</v>
      </c>
      <c r="G579" s="204" t="s">
        <v>1941</v>
      </c>
    </row>
    <row r="580" spans="1:7" ht="30">
      <c r="A580" s="239" t="s">
        <v>1748</v>
      </c>
      <c r="B580" s="220" t="s">
        <v>1942</v>
      </c>
      <c r="C580" s="204" t="s">
        <v>1943</v>
      </c>
      <c r="D580" s="204" t="s">
        <v>1944</v>
      </c>
      <c r="E580" s="206" t="s">
        <v>1945</v>
      </c>
      <c r="F580" s="204" t="s">
        <v>1946</v>
      </c>
      <c r="G580" s="204" t="s">
        <v>1947</v>
      </c>
    </row>
    <row r="581" spans="1:7" ht="30">
      <c r="A581" s="239" t="s">
        <v>1749</v>
      </c>
      <c r="B581" s="220" t="s">
        <v>1948</v>
      </c>
      <c r="C581" s="204" t="s">
        <v>1949</v>
      </c>
      <c r="D581" s="204" t="s">
        <v>1950</v>
      </c>
      <c r="E581" s="206" t="s">
        <v>1951</v>
      </c>
      <c r="F581" s="204" t="s">
        <v>1952</v>
      </c>
      <c r="G581" s="204" t="s">
        <v>1953</v>
      </c>
    </row>
    <row r="582" spans="1:7" ht="30">
      <c r="A582" s="239" t="s">
        <v>1750</v>
      </c>
      <c r="B582" s="220" t="s">
        <v>1954</v>
      </c>
      <c r="C582" s="204" t="s">
        <v>1955</v>
      </c>
      <c r="D582" s="204" t="s">
        <v>1956</v>
      </c>
      <c r="E582" s="206" t="s">
        <v>1957</v>
      </c>
      <c r="F582" s="204" t="s">
        <v>1958</v>
      </c>
      <c r="G582" s="204" t="s">
        <v>1959</v>
      </c>
    </row>
    <row r="583" spans="1:7" ht="45">
      <c r="A583" s="239" t="s">
        <v>1751</v>
      </c>
      <c r="B583" s="220" t="s">
        <v>1960</v>
      </c>
      <c r="C583" s="204" t="s">
        <v>1961</v>
      </c>
      <c r="D583" s="204" t="s">
        <v>1962</v>
      </c>
      <c r="E583" s="206" t="s">
        <v>1963</v>
      </c>
      <c r="F583" s="204" t="s">
        <v>1964</v>
      </c>
      <c r="G583" s="204" t="s">
        <v>1965</v>
      </c>
    </row>
    <row r="584" spans="1:7">
      <c r="A584" s="239" t="s">
        <v>1752</v>
      </c>
      <c r="B584" s="220" t="s">
        <v>1966</v>
      </c>
      <c r="C584" s="204" t="s">
        <v>1967</v>
      </c>
      <c r="D584" s="204" t="s">
        <v>1968</v>
      </c>
      <c r="E584" s="206" t="s">
        <v>1969</v>
      </c>
      <c r="F584" s="204" t="s">
        <v>1970</v>
      </c>
      <c r="G584" s="204" t="s">
        <v>1971</v>
      </c>
    </row>
    <row r="585" spans="1:7">
      <c r="A585" s="239" t="s">
        <v>1753</v>
      </c>
      <c r="B585" s="220" t="s">
        <v>1972</v>
      </c>
      <c r="C585" s="204" t="s">
        <v>1973</v>
      </c>
      <c r="D585" s="204" t="s">
        <v>1974</v>
      </c>
      <c r="E585" s="206" t="s">
        <v>1975</v>
      </c>
      <c r="F585" s="204" t="s">
        <v>1976</v>
      </c>
      <c r="G585" s="204" t="s">
        <v>1977</v>
      </c>
    </row>
    <row r="586" spans="1:7" ht="30">
      <c r="A586" s="239" t="s">
        <v>1754</v>
      </c>
      <c r="B586" s="220" t="s">
        <v>1978</v>
      </c>
      <c r="C586" s="204" t="s">
        <v>1979</v>
      </c>
      <c r="D586" s="204" t="s">
        <v>1980</v>
      </c>
      <c r="E586" s="206" t="s">
        <v>1981</v>
      </c>
      <c r="F586" s="204" t="s">
        <v>1982</v>
      </c>
      <c r="G586" s="204" t="s">
        <v>1983</v>
      </c>
    </row>
    <row r="587" spans="1:7" ht="30">
      <c r="A587" s="208" t="s">
        <v>2050</v>
      </c>
      <c r="B587" s="220" t="s">
        <v>1984</v>
      </c>
      <c r="C587" s="204" t="s">
        <v>1985</v>
      </c>
      <c r="D587" s="204" t="s">
        <v>1986</v>
      </c>
      <c r="E587" s="206" t="s">
        <v>1987</v>
      </c>
      <c r="F587" s="204" t="s">
        <v>1988</v>
      </c>
      <c r="G587" s="204" t="s">
        <v>1989</v>
      </c>
    </row>
    <row r="588" spans="1:7" ht="30">
      <c r="A588" s="208" t="s">
        <v>2062</v>
      </c>
      <c r="B588" s="220" t="s">
        <v>1990</v>
      </c>
      <c r="C588" s="204" t="s">
        <v>1991</v>
      </c>
      <c r="D588" s="204" t="s">
        <v>1992</v>
      </c>
      <c r="E588" s="206" t="s">
        <v>1993</v>
      </c>
      <c r="F588" s="204" t="s">
        <v>1994</v>
      </c>
      <c r="G588" s="204" t="s">
        <v>1995</v>
      </c>
    </row>
    <row r="589" spans="1:7" ht="45">
      <c r="A589" s="208" t="s">
        <v>1755</v>
      </c>
      <c r="B589" s="220" t="s">
        <v>1996</v>
      </c>
      <c r="C589" s="204" t="s">
        <v>1997</v>
      </c>
      <c r="D589" s="204" t="s">
        <v>1998</v>
      </c>
      <c r="E589" s="206" t="s">
        <v>1999</v>
      </c>
      <c r="F589" s="204" t="s">
        <v>2000</v>
      </c>
      <c r="G589" s="204" t="s">
        <v>2001</v>
      </c>
    </row>
    <row r="590" spans="1:7" ht="30">
      <c r="A590" s="208" t="s">
        <v>1756</v>
      </c>
      <c r="B590" s="220" t="s">
        <v>2002</v>
      </c>
      <c r="C590" s="204" t="s">
        <v>2003</v>
      </c>
      <c r="D590" s="204" t="s">
        <v>2004</v>
      </c>
      <c r="E590" s="206" t="s">
        <v>2005</v>
      </c>
      <c r="F590" s="204" t="s">
        <v>2006</v>
      </c>
      <c r="G590" s="204" t="s">
        <v>2007</v>
      </c>
    </row>
    <row r="591" spans="1:7" ht="30">
      <c r="A591" s="208" t="s">
        <v>1757</v>
      </c>
      <c r="B591" s="220" t="s">
        <v>2008</v>
      </c>
      <c r="C591" s="204" t="s">
        <v>2009</v>
      </c>
      <c r="D591" s="204" t="s">
        <v>2010</v>
      </c>
      <c r="E591" s="206" t="s">
        <v>2011</v>
      </c>
      <c r="F591" s="204" t="s">
        <v>2012</v>
      </c>
      <c r="G591" s="204" t="s">
        <v>2013</v>
      </c>
    </row>
    <row r="592" spans="1:7" ht="30">
      <c r="A592" s="208" t="s">
        <v>1758</v>
      </c>
      <c r="B592" s="220" t="s">
        <v>2014</v>
      </c>
      <c r="C592" s="204" t="s">
        <v>2015</v>
      </c>
      <c r="D592" s="204" t="s">
        <v>2016</v>
      </c>
      <c r="E592" s="206" t="s">
        <v>2017</v>
      </c>
      <c r="F592" s="204" t="s">
        <v>2018</v>
      </c>
      <c r="G592" s="204" t="s">
        <v>2019</v>
      </c>
    </row>
  </sheetData>
  <mergeCells count="9">
    <mergeCell ref="A526:G526"/>
    <mergeCell ref="A547:G547"/>
    <mergeCell ref="A11:G11"/>
    <mergeCell ref="A402:G402"/>
    <mergeCell ref="A380:G380"/>
    <mergeCell ref="A363:G363"/>
    <mergeCell ref="A34:G34"/>
    <mergeCell ref="A139:G139"/>
    <mergeCell ref="A339:G33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CDF9AC-69DF-4486-BFBF-720E17C60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53</vt:i4>
      </vt:variant>
    </vt:vector>
  </HeadingPairs>
  <TitlesOfParts>
    <vt:vector size="61" baseType="lpstr">
      <vt:lpstr>Introduction</vt:lpstr>
      <vt:lpstr>Declaration</vt:lpstr>
      <vt:lpstr>Countries</vt:lpstr>
      <vt:lpstr>Chinese Provinces and Cities</vt:lpstr>
      <vt:lpstr>Sectors</vt:lpstr>
      <vt:lpstr>Review</vt:lpstr>
      <vt:lpstr>Glossary</vt:lpstr>
      <vt:lpstr>Languages</vt:lpstr>
      <vt:lpstr>Agent</vt:lpstr>
      <vt:lpstr>Agriculture</vt:lpstr>
      <vt:lpstr>Authorizing_person</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Countries!Druckbereich</vt:lpstr>
      <vt:lpstr>Declaration!Druckbereich</vt:lpstr>
      <vt:lpstr>Glossary!Druckbereich</vt:lpstr>
      <vt:lpstr>Introduction!Druckbereich</vt:lpstr>
      <vt:lpstr>Review!Druckbereich</vt:lpstr>
      <vt:lpstr>Sectors!Druckbereich</vt:lpstr>
      <vt:lpstr>Employment_Agreements</vt:lpstr>
      <vt:lpstr>Housing_provided_or_arranged</vt:lpstr>
      <vt:lpstr>industries_selected</vt:lpstr>
      <vt:lpstr>Internal_accountability_standards</vt:lpstr>
      <vt:lpstr>Languages</vt:lpstr>
      <vt:lpstr>Link_File</vt:lpstr>
      <vt:lpstr>Low_skilled_work</vt:lpstr>
      <vt:lpstr>Migrant_worker</vt:lpstr>
      <vt:lpstr>Modern_Slavery</vt:lpstr>
      <vt:lpstr>Policy</vt:lpstr>
      <vt:lpstr>Prime_Contractor</vt:lpstr>
      <vt:lpstr>q7_e</vt:lpstr>
      <vt:lpstr>Question_5</vt:lpstr>
      <vt:lpstr>Recruiter</vt:lpstr>
      <vt:lpstr>Recruitment_Fees</vt:lpstr>
      <vt:lpstr>responses_yes_no</vt:lpstr>
      <vt:lpstr>Return_transportation</vt:lpstr>
      <vt:lpstr>Servitude</vt:lpstr>
      <vt:lpstr>Supplier</vt:lpstr>
      <vt:lpstr>Supply_chain</vt:lpstr>
      <vt:lpstr>Training</vt:lpstr>
      <vt:lpstr>UK_Modern_Slavery_Act</vt:lpstr>
      <vt:lpstr>US_Federal_Acquisition_Regulation</vt:lpstr>
      <vt:lpstr>Witholding_employee_identity_or_immigration_documents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文件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Foster</dc:creator>
  <cp:lastModifiedBy>Yvonne Glöß</cp:lastModifiedBy>
  <cp:lastPrinted>2021-03-01T08:19:18Z</cp:lastPrinted>
  <dcterms:created xsi:type="dcterms:W3CDTF">2016-09-29T21:48:19Z</dcterms:created>
  <dcterms:modified xsi:type="dcterms:W3CDTF">2021-10-12T07:34:16Z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